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Bot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H11" i="1" s="1"/>
  <c r="I12" i="1"/>
  <c r="I11" i="1" s="1"/>
  <c r="D13" i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J13" i="1" s="1"/>
  <c r="I13" i="1"/>
  <c r="K13" i="1"/>
  <c r="K12" i="1" s="1"/>
  <c r="K11" i="1" s="1"/>
  <c r="J14" i="1"/>
  <c r="D15" i="1"/>
  <c r="E15" i="1"/>
  <c r="F15" i="1"/>
  <c r="G15" i="1"/>
  <c r="H15" i="1"/>
  <c r="J15" i="1" s="1"/>
  <c r="I15" i="1"/>
  <c r="K15" i="1"/>
  <c r="J16" i="1"/>
  <c r="D17" i="1"/>
  <c r="E17" i="1"/>
  <c r="F17" i="1"/>
  <c r="G17" i="1"/>
  <c r="H17" i="1"/>
  <c r="I17" i="1"/>
  <c r="J17" i="1"/>
  <c r="K17" i="1"/>
  <c r="J18" i="1"/>
  <c r="D21" i="1"/>
  <c r="D20" i="1" s="1"/>
  <c r="E21" i="1"/>
  <c r="E20" i="1" s="1"/>
  <c r="F21" i="1"/>
  <c r="F20" i="1" s="1"/>
  <c r="G21" i="1"/>
  <c r="G20" i="1" s="1"/>
  <c r="H21" i="1"/>
  <c r="H20" i="1" s="1"/>
  <c r="I21" i="1"/>
  <c r="I20" i="1" s="1"/>
  <c r="J21" i="1"/>
  <c r="K21" i="1"/>
  <c r="K20" i="1" s="1"/>
  <c r="J22" i="1"/>
  <c r="D23" i="1"/>
  <c r="E23" i="1"/>
  <c r="F23" i="1"/>
  <c r="G23" i="1"/>
  <c r="H23" i="1"/>
  <c r="J23" i="1" s="1"/>
  <c r="I23" i="1"/>
  <c r="K23" i="1"/>
  <c r="J24" i="1"/>
  <c r="J25" i="1"/>
  <c r="D27" i="1"/>
  <c r="D26" i="1" s="1"/>
  <c r="E27" i="1"/>
  <c r="E26" i="1" s="1"/>
  <c r="F27" i="1"/>
  <c r="F26" i="1" s="1"/>
  <c r="G27" i="1"/>
  <c r="G26" i="1" s="1"/>
  <c r="H27" i="1"/>
  <c r="H26" i="1" s="1"/>
  <c r="J26" i="1" s="1"/>
  <c r="I27" i="1"/>
  <c r="I26" i="1" s="1"/>
  <c r="J27" i="1"/>
  <c r="K27" i="1"/>
  <c r="K26" i="1" s="1"/>
  <c r="J28" i="1"/>
  <c r="D30" i="1"/>
  <c r="D29" i="1" s="1"/>
  <c r="E30" i="1"/>
  <c r="E29" i="1" s="1"/>
  <c r="F30" i="1"/>
  <c r="F29" i="1" s="1"/>
  <c r="G30" i="1"/>
  <c r="G29" i="1" s="1"/>
  <c r="H30" i="1"/>
  <c r="H29" i="1" s="1"/>
  <c r="I30" i="1"/>
  <c r="I29" i="1" s="1"/>
  <c r="J30" i="1"/>
  <c r="K30" i="1"/>
  <c r="K29" i="1" s="1"/>
  <c r="J31" i="1"/>
  <c r="J32" i="1"/>
  <c r="D33" i="1"/>
  <c r="E33" i="1"/>
  <c r="F33" i="1"/>
  <c r="G33" i="1"/>
  <c r="H33" i="1"/>
  <c r="J33" i="1" s="1"/>
  <c r="I33" i="1"/>
  <c r="K33" i="1"/>
  <c r="J34" i="1"/>
  <c r="J35" i="1"/>
  <c r="D37" i="1"/>
  <c r="D36" i="1" s="1"/>
  <c r="E37" i="1"/>
  <c r="E36" i="1" s="1"/>
  <c r="F37" i="1"/>
  <c r="F36" i="1" s="1"/>
  <c r="G37" i="1"/>
  <c r="G36" i="1" s="1"/>
  <c r="H37" i="1"/>
  <c r="H36" i="1" s="1"/>
  <c r="J36" i="1" s="1"/>
  <c r="I37" i="1"/>
  <c r="I36" i="1" s="1"/>
  <c r="J37" i="1"/>
  <c r="K37" i="1"/>
  <c r="K36" i="1" s="1"/>
  <c r="J38" i="1"/>
  <c r="D39" i="1"/>
  <c r="E39" i="1"/>
  <c r="F39" i="1"/>
  <c r="G39" i="1"/>
  <c r="H39" i="1"/>
  <c r="J39" i="1" s="1"/>
  <c r="I39" i="1"/>
  <c r="K39" i="1"/>
  <c r="J40" i="1"/>
  <c r="D43" i="1"/>
  <c r="D42" i="1" s="1"/>
  <c r="D41" i="1" s="1"/>
  <c r="E43" i="1"/>
  <c r="E42" i="1" s="1"/>
  <c r="E41" i="1" s="1"/>
  <c r="F43" i="1"/>
  <c r="F42" i="1" s="1"/>
  <c r="F41" i="1" s="1"/>
  <c r="G43" i="1"/>
  <c r="G42" i="1" s="1"/>
  <c r="G41" i="1" s="1"/>
  <c r="H43" i="1"/>
  <c r="J43" i="1" s="1"/>
  <c r="I43" i="1"/>
  <c r="I42" i="1" s="1"/>
  <c r="I41" i="1" s="1"/>
  <c r="K43" i="1"/>
  <c r="K42" i="1" s="1"/>
  <c r="K41" i="1" s="1"/>
  <c r="J44" i="1"/>
  <c r="J45" i="1"/>
  <c r="J46" i="1"/>
  <c r="D47" i="1"/>
  <c r="E47" i="1"/>
  <c r="F47" i="1"/>
  <c r="G47" i="1"/>
  <c r="H47" i="1"/>
  <c r="J47" i="1" s="1"/>
  <c r="I47" i="1"/>
  <c r="K47" i="1"/>
  <c r="J48" i="1"/>
  <c r="J49" i="1"/>
  <c r="G51" i="1"/>
  <c r="G50" i="1" s="1"/>
  <c r="D52" i="1"/>
  <c r="D51" i="1" s="1"/>
  <c r="D50" i="1" s="1"/>
  <c r="E52" i="1"/>
  <c r="E51" i="1" s="1"/>
  <c r="E50" i="1" s="1"/>
  <c r="F52" i="1"/>
  <c r="F51" i="1" s="1"/>
  <c r="F50" i="1" s="1"/>
  <c r="G52" i="1"/>
  <c r="H52" i="1"/>
  <c r="H51" i="1" s="1"/>
  <c r="I52" i="1"/>
  <c r="I51" i="1" s="1"/>
  <c r="I50" i="1" s="1"/>
  <c r="J52" i="1"/>
  <c r="K52" i="1"/>
  <c r="K51" i="1" s="1"/>
  <c r="K50" i="1" s="1"/>
  <c r="J53" i="1"/>
  <c r="D54" i="1"/>
  <c r="E54" i="1"/>
  <c r="F54" i="1"/>
  <c r="G54" i="1"/>
  <c r="H54" i="1"/>
  <c r="I54" i="1"/>
  <c r="J54" i="1"/>
  <c r="K54" i="1"/>
  <c r="J55" i="1"/>
  <c r="J56" i="1"/>
  <c r="J57" i="1"/>
  <c r="J58" i="1"/>
  <c r="J59" i="1"/>
  <c r="J60" i="1"/>
  <c r="I19" i="1" l="1"/>
  <c r="J20" i="1"/>
  <c r="H19" i="1"/>
  <c r="G19" i="1"/>
  <c r="G10" i="1" s="1"/>
  <c r="F19" i="1"/>
  <c r="E19" i="1"/>
  <c r="F10" i="1"/>
  <c r="E10" i="1"/>
  <c r="I10" i="1"/>
  <c r="D19" i="1"/>
  <c r="H50" i="1"/>
  <c r="J50" i="1" s="1"/>
  <c r="J51" i="1"/>
  <c r="J29" i="1"/>
  <c r="K19" i="1"/>
  <c r="D10" i="1"/>
  <c r="K10" i="1"/>
  <c r="J11" i="1"/>
  <c r="H42" i="1"/>
  <c r="J12" i="1"/>
  <c r="H41" i="1" l="1"/>
  <c r="J42" i="1"/>
  <c r="J19" i="1"/>
  <c r="J41" i="1" l="1"/>
  <c r="H10" i="1"/>
  <c r="J10" i="1" s="1"/>
</calcChain>
</file>

<file path=xl/sharedStrings.xml><?xml version="1.0" encoding="utf-8"?>
<sst xmlns="http://schemas.openxmlformats.org/spreadsheetml/2006/main" count="177" uniqueCount="176">
  <si>
    <t>NR................/...........2014</t>
  </si>
  <si>
    <t>Biroul contabilitate</t>
  </si>
  <si>
    <t xml:space="preserve"> Anexa 13</t>
  </si>
  <si>
    <t>Cont de executie - Cheltuieli - Bugetul local</t>
  </si>
  <si>
    <t>Trimestrul: 1,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</si>
  <si>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</si>
  <si>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</si>
  <si>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</si>
  <si>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</si>
  <si>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</si>
  <si>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</si>
  <si>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</si>
  <si>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</si>
  <si>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</si>
  <si>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</si>
  <si>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</si>
  <si>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</si>
  <si>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</si>
  <si>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</si>
  <si>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</si>
  <si>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</si>
  <si>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</si>
  <si>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</si>
  <si>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</si>
  <si>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</si>
  <si>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</si>
  <si>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</si>
  <si>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</si>
  <si>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</si>
  <si>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</si>
  <si>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</si>
  <si>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</si>
  <si>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</si>
  <si>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</si>
  <si>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</si>
  <si>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</si>
  <si>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</si>
  <si>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</si>
  <si>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</si>
  <si>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</si>
  <si>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</si>
  <si>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</si>
  <si>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</si>
  <si>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</si>
  <si>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</si>
  <si>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</si>
  <si>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</si>
  <si>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</si>
  <si>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</si>
  <si>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</si>
  <si>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</si>
  <si>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</si>
  <si>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</si>
  <si>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</si>
  <si>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</si>
  <si>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</si>
  <si>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</si>
  <si>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</si>
  <si>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</si>
  <si>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</si>
  <si>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</si>
  <si>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</si>
  <si>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</si>
  <si>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</si>
  <si>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</si>
  <si>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</si>
  <si>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</si>
  <si>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</si>
  <si>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</si>
  <si>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</si>
  <si>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</si>
  <si>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</si>
  <si>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</si>
  <si>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</si>
  <si>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</si>
  <si>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</si>
  <si>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</si>
  <si>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</si>
  <si>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</si>
  <si>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</si>
  <si>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</si>
  <si>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</si>
  <si>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</si>
  <si>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</si>
  <si>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</si>
  <si>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62</t>
  </si>
  <si>
    <t>Consolidarea si restaurarea monumentelor istorice</t>
  </si>
  <si>
    <t>67.02.03.12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</si>
  <si>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</si>
  <si>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</si>
  <si>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</si>
  <si>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</si>
  <si>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</si>
  <si>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</si>
  <si>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</si>
  <si>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</si>
  <si>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</si>
  <si>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</si>
  <si>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</si>
  <si>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</si>
  <si>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</si>
  <si>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</si>
  <si>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</si>
  <si>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</si>
  <si>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</si>
  <si>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</si>
  <si>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</si>
  <si>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</si>
  <si>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</si>
  <si>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</si>
  <si>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</si>
  <si>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</si>
  <si>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</si>
  <si>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</si>
  <si>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</si>
  <si>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</si>
  <si>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</si>
  <si>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</si>
  <si>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</si>
  <si>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</si>
  <si>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</si>
  <si>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</si>
  <si>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</si>
  <si>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</si>
  <si>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</si>
  <si>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</si>
  <si>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</si>
  <si>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</si>
  <si>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</si>
  <si>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</si>
  <si>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</si>
  <si>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</si>
  <si>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</si>
  <si>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</si>
  <si>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</si>
  <si>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</si>
  <si>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</si>
  <si>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</si>
  <si>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</si>
  <si>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</si>
  <si>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</si>
  <si>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</si>
  <si>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</si>
  <si>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</si>
  <si>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</si>
  <si>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</si>
  <si>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</si>
  <si>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</si>
  <si>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</si>
  <si>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</si>
  <si>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</si>
  <si>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</si>
  <si>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</si>
  <si>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</si>
  <si>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</si>
  <si>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</si>
  <si>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</si>
  <si>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</si>
  <si>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</si>
  <si>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</si>
  <si>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</si>
  <si>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</si>
  <si>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</si>
  <si>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</si>
  <si>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</si>
  <si>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</si>
  <si>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</si>
  <si>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</si>
  <si>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</si>
  <si>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</si>
  <si>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</si>
  <si>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</si>
  <si>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</si>
  <si>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PANTEA ADRIAN</t>
  </si>
  <si>
    <t>CONTABIL SEF,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</si>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</sst>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D11+D19+D41+D50</f>
        <v>11561400</v>
      </c>
      <c r="E10" s="11">
        <f>E11+E19+E41+E50</f>
        <v>11599400</v>
      </c>
      <c r="F10" s="11">
        <f>F11+F19+F41+F50</f>
        <v>2925800</v>
      </c>
      <c r="G10" s="11">
        <f>G11+G19+G41+G50</f>
        <v>2916300</v>
      </c>
      <c r="H10" s="11">
        <f>H11+H19+H41+H50</f>
        <v>2916300</v>
      </c>
      <c r="I10" s="11">
        <f>I11+I19+I41+I50</f>
        <v>555950</v>
      </c>
      <c r="J10" s="11">
        <f>H10-I10</f>
        <v>2360350</v>
      </c>
      <c r="K10" s="11">
        <f>K11+K19+K41+K50</f>
        <v>517408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D12+D15+D17</f>
        <v>1384100</v>
      </c>
      <c r="E11" s="11">
        <f>E12+E15+E17</f>
        <v>1422100</v>
      </c>
      <c r="F11" s="11">
        <f>F12+F15+F17</f>
        <v>354400</v>
      </c>
      <c r="G11" s="11">
        <f>G12+G15+G17</f>
        <v>344900</v>
      </c>
      <c r="H11" s="11">
        <f>H12+H15+H17</f>
        <v>344900</v>
      </c>
      <c r="I11" s="11">
        <f>I12+I15+I17</f>
        <v>299910</v>
      </c>
      <c r="J11" s="11">
        <f>H11-I11</f>
        <v>44990</v>
      </c>
      <c r="K11" s="11">
        <f>K12+K15+K17</f>
        <v>284405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1336100</v>
      </c>
      <c r="E12" s="11">
        <f>E13</f>
        <v>1336100</v>
      </c>
      <c r="F12" s="11">
        <f>F13</f>
        <v>332900</v>
      </c>
      <c r="G12" s="11">
        <f>G13</f>
        <v>332900</v>
      </c>
      <c r="H12" s="11">
        <f>H13</f>
        <v>332900</v>
      </c>
      <c r="I12" s="11">
        <f>I13</f>
        <v>287910</v>
      </c>
      <c r="J12" s="11">
        <f>H12-I12</f>
        <v>44990</v>
      </c>
      <c r="K12" s="11">
        <f>K13</f>
        <v>272405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1336100</v>
      </c>
      <c r="E13" s="11">
        <f>E14</f>
        <v>1336100</v>
      </c>
      <c r="F13" s="11">
        <f>F14</f>
        <v>332900</v>
      </c>
      <c r="G13" s="11">
        <f>G14</f>
        <v>332900</v>
      </c>
      <c r="H13" s="11">
        <f>H14</f>
        <v>332900</v>
      </c>
      <c r="I13" s="11">
        <f>I14</f>
        <v>287910</v>
      </c>
      <c r="J13" s="11">
        <f>H13-I13</f>
        <v>44990</v>
      </c>
      <c r="K13" s="11">
        <f>K14</f>
        <v>272405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1336100</v>
      </c>
      <c r="E14" s="11">
        <v>1336100</v>
      </c>
      <c r="F14" s="11">
        <v>332900</v>
      </c>
      <c r="G14" s="11">
        <v>332900</v>
      </c>
      <c r="H14" s="11">
        <v>332900</v>
      </c>
      <c r="I14" s="11">
        <v>287910</v>
      </c>
      <c r="J14" s="11">
        <f>H14-I14</f>
        <v>44990</v>
      </c>
      <c r="K14" s="11">
        <v>272405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D16</f>
        <v>0</v>
      </c>
      <c r="E15" s="11">
        <f>E16</f>
        <v>38000</v>
      </c>
      <c r="F15" s="11">
        <f>F16</f>
        <v>9500</v>
      </c>
      <c r="G15" s="11">
        <f>G16</f>
        <v>0</v>
      </c>
      <c r="H15" s="11">
        <f>H16</f>
        <v>0</v>
      </c>
      <c r="I15" s="11">
        <f>I16</f>
        <v>0</v>
      </c>
      <c r="J15" s="11">
        <f>H15-I15</f>
        <v>0</v>
      </c>
      <c r="K15" s="11">
        <f>K16</f>
        <v>0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0</v>
      </c>
      <c r="E16" s="11">
        <v>38000</v>
      </c>
      <c r="F16" s="11">
        <v>9500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0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f>D18</f>
        <v>48000</v>
      </c>
      <c r="E17" s="11">
        <f>E18</f>
        <v>48000</v>
      </c>
      <c r="F17" s="11">
        <f>F18</f>
        <v>12000</v>
      </c>
      <c r="G17" s="11">
        <f>G18</f>
        <v>12000</v>
      </c>
      <c r="H17" s="11">
        <f>H18</f>
        <v>12000</v>
      </c>
      <c r="I17" s="11">
        <f>I18</f>
        <v>12000</v>
      </c>
      <c r="J17" s="11">
        <f>H17-I17</f>
        <v>0</v>
      </c>
      <c r="K17" s="11">
        <f>K18</f>
        <v>12000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v>48000</v>
      </c>
      <c r="E18" s="11">
        <v>48000</v>
      </c>
      <c r="F18" s="11">
        <v>12000</v>
      </c>
      <c r="G18" s="11">
        <v>12000</v>
      </c>
      <c r="H18" s="11">
        <v>12000</v>
      </c>
      <c r="I18" s="11">
        <v>12000</v>
      </c>
      <c r="J18" s="11">
        <f>H18-I18</f>
        <v>0</v>
      </c>
      <c r="K18" s="11">
        <v>12000</v>
      </c>
    </row>
    <row r="19" spans="1:11" s="6" customFormat="1" ht="22.5" x14ac:dyDescent="0.25">
      <c r="A19" s="10" t="s">
        <v>46</v>
      </c>
      <c r="B19" s="10" t="s">
        <v>47</v>
      </c>
      <c r="C19" s="10" t="s">
        <v>48</v>
      </c>
      <c r="D19" s="11">
        <f>D20+D26+D29+D36</f>
        <v>2533100</v>
      </c>
      <c r="E19" s="11">
        <f>E20+E26+E29+E36</f>
        <v>2533100</v>
      </c>
      <c r="F19" s="11">
        <f>F20+F26+F29+F36</f>
        <v>650100</v>
      </c>
      <c r="G19" s="11">
        <f>G20+G26+G29+G36</f>
        <v>650100</v>
      </c>
      <c r="H19" s="11">
        <f>H20+H26+H29+H36</f>
        <v>650100</v>
      </c>
      <c r="I19" s="11">
        <f>I20+I26+I29+I36</f>
        <v>125500</v>
      </c>
      <c r="J19" s="11">
        <f>H19-I19</f>
        <v>524600</v>
      </c>
      <c r="K19" s="11">
        <f>K20+K26+K29+K36</f>
        <v>136272</v>
      </c>
    </row>
    <row r="20" spans="1:11" s="6" customFormat="1" ht="22.5" x14ac:dyDescent="0.25">
      <c r="A20" s="10" t="s">
        <v>49</v>
      </c>
      <c r="B20" s="10" t="s">
        <v>50</v>
      </c>
      <c r="C20" s="10" t="s">
        <v>51</v>
      </c>
      <c r="D20" s="11">
        <f>D21+D23+D25</f>
        <v>1846000</v>
      </c>
      <c r="E20" s="11">
        <f>E21+E23+E25</f>
        <v>1846000</v>
      </c>
      <c r="F20" s="11">
        <f>F21+F23+F25</f>
        <v>487000</v>
      </c>
      <c r="G20" s="11">
        <f>G21+G23+G25</f>
        <v>487000</v>
      </c>
      <c r="H20" s="11">
        <f>H21+H23+H25</f>
        <v>487000</v>
      </c>
      <c r="I20" s="11">
        <f>I21+I23+I25</f>
        <v>24612</v>
      </c>
      <c r="J20" s="11">
        <f>H20-I20</f>
        <v>462388</v>
      </c>
      <c r="K20" s="11">
        <f>K21+K23+K25</f>
        <v>24395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f>D22</f>
        <v>685000</v>
      </c>
      <c r="E21" s="11">
        <f>E22</f>
        <v>685000</v>
      </c>
      <c r="F21" s="11">
        <f>F22</f>
        <v>190000</v>
      </c>
      <c r="G21" s="11">
        <f>G22</f>
        <v>190000</v>
      </c>
      <c r="H21" s="11">
        <f>H22</f>
        <v>190000</v>
      </c>
      <c r="I21" s="11">
        <f>I22</f>
        <v>1450</v>
      </c>
      <c r="J21" s="11">
        <f>H21-I21</f>
        <v>188550</v>
      </c>
      <c r="K21" s="11">
        <f>K22</f>
        <v>1450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685000</v>
      </c>
      <c r="E22" s="11">
        <v>685000</v>
      </c>
      <c r="F22" s="11">
        <v>190000</v>
      </c>
      <c r="G22" s="11">
        <v>190000</v>
      </c>
      <c r="H22" s="11">
        <v>190000</v>
      </c>
      <c r="I22" s="11">
        <v>1450</v>
      </c>
      <c r="J22" s="11">
        <f>H22-I22</f>
        <v>188550</v>
      </c>
      <c r="K22" s="11">
        <v>1450</v>
      </c>
    </row>
    <row r="23" spans="1:11" s="6" customFormat="1" ht="22.5" x14ac:dyDescent="0.25">
      <c r="A23" s="10" t="s">
        <v>58</v>
      </c>
      <c r="B23" s="10" t="s">
        <v>59</v>
      </c>
      <c r="C23" s="10" t="s">
        <v>60</v>
      </c>
      <c r="D23" s="11">
        <f>D24</f>
        <v>1152000</v>
      </c>
      <c r="E23" s="11">
        <f>E24</f>
        <v>1152000</v>
      </c>
      <c r="F23" s="11">
        <f>F24</f>
        <v>288000</v>
      </c>
      <c r="G23" s="11">
        <f>G24</f>
        <v>288000</v>
      </c>
      <c r="H23" s="11">
        <f>H24</f>
        <v>288000</v>
      </c>
      <c r="I23" s="11">
        <f>I24</f>
        <v>21071</v>
      </c>
      <c r="J23" s="11">
        <f>H23-I23</f>
        <v>266929</v>
      </c>
      <c r="K23" s="11">
        <f>K24</f>
        <v>20854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v>1152000</v>
      </c>
      <c r="E24" s="11">
        <v>1152000</v>
      </c>
      <c r="F24" s="11">
        <v>288000</v>
      </c>
      <c r="G24" s="11">
        <v>288000</v>
      </c>
      <c r="H24" s="11">
        <v>288000</v>
      </c>
      <c r="I24" s="11">
        <v>21071</v>
      </c>
      <c r="J24" s="11">
        <f>H24-I24</f>
        <v>266929</v>
      </c>
      <c r="K24" s="11">
        <v>20854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v>9000</v>
      </c>
      <c r="E25" s="11">
        <v>9000</v>
      </c>
      <c r="F25" s="11">
        <v>9000</v>
      </c>
      <c r="G25" s="11">
        <v>9000</v>
      </c>
      <c r="H25" s="11">
        <v>9000</v>
      </c>
      <c r="I25" s="11">
        <v>2091</v>
      </c>
      <c r="J25" s="11">
        <f>H25-I25</f>
        <v>6909</v>
      </c>
      <c r="K25" s="11">
        <v>2091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f>+D27</f>
        <v>45100</v>
      </c>
      <c r="E26" s="11">
        <f>+E27</f>
        <v>45100</v>
      </c>
      <c r="F26" s="11">
        <f>+F27</f>
        <v>15100</v>
      </c>
      <c r="G26" s="11">
        <f>+G27</f>
        <v>15100</v>
      </c>
      <c r="H26" s="11">
        <f>+H27</f>
        <v>15100</v>
      </c>
      <c r="I26" s="11">
        <f>+I27</f>
        <v>15100</v>
      </c>
      <c r="J26" s="11">
        <f>H26-I26</f>
        <v>0</v>
      </c>
      <c r="K26" s="11">
        <f>+K27</f>
        <v>0</v>
      </c>
    </row>
    <row r="27" spans="1:11" s="6" customFormat="1" ht="22.5" x14ac:dyDescent="0.25">
      <c r="A27" s="10" t="s">
        <v>70</v>
      </c>
      <c r="B27" s="10" t="s">
        <v>71</v>
      </c>
      <c r="C27" s="10" t="s">
        <v>72</v>
      </c>
      <c r="D27" s="11">
        <f>D28</f>
        <v>45100</v>
      </c>
      <c r="E27" s="11">
        <f>E28</f>
        <v>45100</v>
      </c>
      <c r="F27" s="11">
        <f>F28</f>
        <v>15100</v>
      </c>
      <c r="G27" s="11">
        <f>G28</f>
        <v>15100</v>
      </c>
      <c r="H27" s="11">
        <f>H28</f>
        <v>15100</v>
      </c>
      <c r="I27" s="11">
        <f>I28</f>
        <v>15100</v>
      </c>
      <c r="J27" s="11">
        <f>H27-I27</f>
        <v>0</v>
      </c>
      <c r="K27" s="11">
        <f>K28</f>
        <v>0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v>45100</v>
      </c>
      <c r="E28" s="11">
        <v>45100</v>
      </c>
      <c r="F28" s="11">
        <v>15100</v>
      </c>
      <c r="G28" s="11">
        <v>15100</v>
      </c>
      <c r="H28" s="11">
        <v>15100</v>
      </c>
      <c r="I28" s="11">
        <v>15100</v>
      </c>
      <c r="J28" s="11">
        <f>H28-I28</f>
        <v>0</v>
      </c>
      <c r="K28" s="11">
        <v>0</v>
      </c>
    </row>
    <row r="29" spans="1:11" s="6" customFormat="1" ht="22.5" x14ac:dyDescent="0.25">
      <c r="A29" s="10" t="s">
        <v>76</v>
      </c>
      <c r="B29" s="10" t="s">
        <v>77</v>
      </c>
      <c r="C29" s="10" t="s">
        <v>78</v>
      </c>
      <c r="D29" s="11">
        <f>D30+D33+D35</f>
        <v>150000</v>
      </c>
      <c r="E29" s="11">
        <f>E30+E33+E35</f>
        <v>150000</v>
      </c>
      <c r="F29" s="11">
        <f>F30+F33+F35</f>
        <v>37500</v>
      </c>
      <c r="G29" s="11">
        <f>G30+G33+G35</f>
        <v>37500</v>
      </c>
      <c r="H29" s="11">
        <f>H30+H33+H35</f>
        <v>37500</v>
      </c>
      <c r="I29" s="11">
        <f>I30+I33+I35</f>
        <v>9310</v>
      </c>
      <c r="J29" s="11">
        <f>H29-I29</f>
        <v>28190</v>
      </c>
      <c r="K29" s="11">
        <f>K30+K33+K35</f>
        <v>10072</v>
      </c>
    </row>
    <row r="30" spans="1:11" s="6" customFormat="1" ht="22.5" x14ac:dyDescent="0.25">
      <c r="A30" s="10" t="s">
        <v>79</v>
      </c>
      <c r="B30" s="10" t="s">
        <v>80</v>
      </c>
      <c r="C30" s="10" t="s">
        <v>81</v>
      </c>
      <c r="D30" s="11">
        <f>+D31+D32</f>
        <v>100000</v>
      </c>
      <c r="E30" s="11">
        <f>+E31+E32</f>
        <v>100000</v>
      </c>
      <c r="F30" s="11">
        <f>+F31+F32</f>
        <v>25000</v>
      </c>
      <c r="G30" s="11">
        <f>+G31+G32</f>
        <v>25000</v>
      </c>
      <c r="H30" s="11">
        <f>+H31+H32</f>
        <v>25000</v>
      </c>
      <c r="I30" s="11">
        <f>+I31+I32</f>
        <v>0</v>
      </c>
      <c r="J30" s="11">
        <f>H30-I30</f>
        <v>25000</v>
      </c>
      <c r="K30" s="11">
        <f>+K31+K32</f>
        <v>627</v>
      </c>
    </row>
    <row r="31" spans="1:11" s="6" customFormat="1" x14ac:dyDescent="0.25">
      <c r="A31" s="10" t="s">
        <v>82</v>
      </c>
      <c r="B31" s="10" t="s">
        <v>83</v>
      </c>
      <c r="C31" s="10" t="s">
        <v>84</v>
      </c>
      <c r="D31" s="11">
        <v>50000</v>
      </c>
      <c r="E31" s="11">
        <v>50000</v>
      </c>
      <c r="F31" s="11">
        <v>12500</v>
      </c>
      <c r="G31" s="11">
        <v>12500</v>
      </c>
      <c r="H31" s="11">
        <v>12500</v>
      </c>
      <c r="I31" s="11">
        <v>0</v>
      </c>
      <c r="J31" s="11">
        <f>H31-I31</f>
        <v>12500</v>
      </c>
      <c r="K31" s="11">
        <v>627</v>
      </c>
    </row>
    <row r="32" spans="1:11" s="6" customFormat="1" ht="22.5" x14ac:dyDescent="0.25">
      <c r="A32" s="10" t="s">
        <v>85</v>
      </c>
      <c r="B32" s="10" t="s">
        <v>86</v>
      </c>
      <c r="C32" s="10" t="s">
        <v>87</v>
      </c>
      <c r="D32" s="11">
        <v>50000</v>
      </c>
      <c r="E32" s="11">
        <v>50000</v>
      </c>
      <c r="F32" s="11">
        <v>12500</v>
      </c>
      <c r="G32" s="11">
        <v>12500</v>
      </c>
      <c r="H32" s="11">
        <v>12500</v>
      </c>
      <c r="I32" s="11">
        <v>0</v>
      </c>
      <c r="J32" s="11">
        <f>H32-I32</f>
        <v>12500</v>
      </c>
      <c r="K32" s="11">
        <v>0</v>
      </c>
    </row>
    <row r="33" spans="1:11" s="6" customFormat="1" ht="22.5" x14ac:dyDescent="0.25">
      <c r="A33" s="10" t="s">
        <v>88</v>
      </c>
      <c r="B33" s="10" t="s">
        <v>89</v>
      </c>
      <c r="C33" s="10" t="s">
        <v>90</v>
      </c>
      <c r="D33" s="11">
        <f>+D34</f>
        <v>0</v>
      </c>
      <c r="E33" s="11">
        <f>+E34</f>
        <v>0</v>
      </c>
      <c r="F33" s="11">
        <f>+F34</f>
        <v>0</v>
      </c>
      <c r="G33" s="11">
        <f>+G34</f>
        <v>0</v>
      </c>
      <c r="H33" s="11">
        <f>+H34</f>
        <v>0</v>
      </c>
      <c r="I33" s="11">
        <f>+I34</f>
        <v>0</v>
      </c>
      <c r="J33" s="11">
        <f>H33-I33</f>
        <v>0</v>
      </c>
      <c r="K33" s="11">
        <f>+K34</f>
        <v>134</v>
      </c>
    </row>
    <row r="34" spans="1:11" s="6" customFormat="1" ht="22.5" x14ac:dyDescent="0.25">
      <c r="A34" s="10" t="s">
        <v>91</v>
      </c>
      <c r="B34" s="10" t="s">
        <v>92</v>
      </c>
      <c r="C34" s="10" t="s">
        <v>93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134</v>
      </c>
    </row>
    <row r="35" spans="1:11" s="6" customFormat="1" x14ac:dyDescent="0.25">
      <c r="A35" s="10" t="s">
        <v>94</v>
      </c>
      <c r="B35" s="10" t="s">
        <v>95</v>
      </c>
      <c r="C35" s="10" t="s">
        <v>96</v>
      </c>
      <c r="D35" s="11">
        <v>50000</v>
      </c>
      <c r="E35" s="11">
        <v>50000</v>
      </c>
      <c r="F35" s="11">
        <v>12500</v>
      </c>
      <c r="G35" s="11">
        <v>12500</v>
      </c>
      <c r="H35" s="11">
        <v>12500</v>
      </c>
      <c r="I35" s="11">
        <v>9310</v>
      </c>
      <c r="J35" s="11">
        <f>H35-I35</f>
        <v>3190</v>
      </c>
      <c r="K35" s="11">
        <v>9311</v>
      </c>
    </row>
    <row r="36" spans="1:11" s="6" customFormat="1" ht="33" x14ac:dyDescent="0.25">
      <c r="A36" s="10" t="s">
        <v>97</v>
      </c>
      <c r="B36" s="10" t="s">
        <v>98</v>
      </c>
      <c r="C36" s="10" t="s">
        <v>99</v>
      </c>
      <c r="D36" s="11">
        <f>+D37+D39</f>
        <v>492000</v>
      </c>
      <c r="E36" s="11">
        <f>+E37+E39</f>
        <v>492000</v>
      </c>
      <c r="F36" s="11">
        <f>+F37+F39</f>
        <v>110500</v>
      </c>
      <c r="G36" s="11">
        <f>+G37+G39</f>
        <v>110500</v>
      </c>
      <c r="H36" s="11">
        <f>+H37+H39</f>
        <v>110500</v>
      </c>
      <c r="I36" s="11">
        <f>+I37+I39</f>
        <v>76478</v>
      </c>
      <c r="J36" s="11">
        <f>H36-I36</f>
        <v>34022</v>
      </c>
      <c r="K36" s="11">
        <f>+K37+K39</f>
        <v>101805</v>
      </c>
    </row>
    <row r="37" spans="1:11" s="6" customFormat="1" ht="22.5" x14ac:dyDescent="0.25">
      <c r="A37" s="10" t="s">
        <v>100</v>
      </c>
      <c r="B37" s="10" t="s">
        <v>101</v>
      </c>
      <c r="C37" s="10" t="s">
        <v>102</v>
      </c>
      <c r="D37" s="11">
        <f>D38</f>
        <v>286000</v>
      </c>
      <c r="E37" s="11">
        <f>E38</f>
        <v>286000</v>
      </c>
      <c r="F37" s="11">
        <f>F38</f>
        <v>78500</v>
      </c>
      <c r="G37" s="11">
        <f>G38</f>
        <v>78500</v>
      </c>
      <c r="H37" s="11">
        <f>H38</f>
        <v>78500</v>
      </c>
      <c r="I37" s="11">
        <f>I38</f>
        <v>50654</v>
      </c>
      <c r="J37" s="11">
        <f>H37-I37</f>
        <v>27846</v>
      </c>
      <c r="K37" s="11">
        <f>K38</f>
        <v>75981</v>
      </c>
    </row>
    <row r="38" spans="1:11" s="6" customFormat="1" x14ac:dyDescent="0.25">
      <c r="A38" s="10" t="s">
        <v>103</v>
      </c>
      <c r="B38" s="10" t="s">
        <v>104</v>
      </c>
      <c r="C38" s="10" t="s">
        <v>105</v>
      </c>
      <c r="D38" s="11">
        <v>286000</v>
      </c>
      <c r="E38" s="11">
        <v>286000</v>
      </c>
      <c r="F38" s="11">
        <v>78500</v>
      </c>
      <c r="G38" s="11">
        <v>78500</v>
      </c>
      <c r="H38" s="11">
        <v>78500</v>
      </c>
      <c r="I38" s="11">
        <v>50654</v>
      </c>
      <c r="J38" s="11">
        <f>H38-I38</f>
        <v>27846</v>
      </c>
      <c r="K38" s="11">
        <v>75981</v>
      </c>
    </row>
    <row r="39" spans="1:11" s="6" customFormat="1" ht="22.5" x14ac:dyDescent="0.25">
      <c r="A39" s="10" t="s">
        <v>106</v>
      </c>
      <c r="B39" s="10" t="s">
        <v>107</v>
      </c>
      <c r="C39" s="10" t="s">
        <v>108</v>
      </c>
      <c r="D39" s="11">
        <f>D40</f>
        <v>206000</v>
      </c>
      <c r="E39" s="11">
        <f>E40</f>
        <v>206000</v>
      </c>
      <c r="F39" s="11">
        <f>F40</f>
        <v>32000</v>
      </c>
      <c r="G39" s="11">
        <f>G40</f>
        <v>32000</v>
      </c>
      <c r="H39" s="11">
        <f>H40</f>
        <v>32000</v>
      </c>
      <c r="I39" s="11">
        <f>I40</f>
        <v>25824</v>
      </c>
      <c r="J39" s="11">
        <f>H39-I39</f>
        <v>6176</v>
      </c>
      <c r="K39" s="11">
        <f>K40</f>
        <v>25824</v>
      </c>
    </row>
    <row r="40" spans="1:11" s="6" customFormat="1" x14ac:dyDescent="0.25">
      <c r="A40" s="10" t="s">
        <v>109</v>
      </c>
      <c r="B40" s="10" t="s">
        <v>110</v>
      </c>
      <c r="C40" s="10" t="s">
        <v>111</v>
      </c>
      <c r="D40" s="11">
        <v>206000</v>
      </c>
      <c r="E40" s="11">
        <v>206000</v>
      </c>
      <c r="F40" s="11">
        <v>32000</v>
      </c>
      <c r="G40" s="11">
        <v>32000</v>
      </c>
      <c r="H40" s="11">
        <v>32000</v>
      </c>
      <c r="I40" s="11">
        <v>25824</v>
      </c>
      <c r="J40" s="11">
        <f>H40-I40</f>
        <v>6176</v>
      </c>
      <c r="K40" s="11">
        <v>25824</v>
      </c>
    </row>
    <row r="41" spans="1:11" s="6" customFormat="1" ht="33" x14ac:dyDescent="0.25">
      <c r="A41" s="10" t="s">
        <v>112</v>
      </c>
      <c r="B41" s="10" t="s">
        <v>113</v>
      </c>
      <c r="C41" s="10" t="s">
        <v>114</v>
      </c>
      <c r="D41" s="11">
        <f>D42+D47</f>
        <v>2418200</v>
      </c>
      <c r="E41" s="11">
        <f>E42+E47</f>
        <v>2418200</v>
      </c>
      <c r="F41" s="11">
        <f>F42+F47</f>
        <v>609300</v>
      </c>
      <c r="G41" s="11">
        <f>G42+G47</f>
        <v>609300</v>
      </c>
      <c r="H41" s="11">
        <f>H42+H47</f>
        <v>609300</v>
      </c>
      <c r="I41" s="11">
        <f>I42+I47</f>
        <v>75492</v>
      </c>
      <c r="J41" s="11">
        <f>H41-I41</f>
        <v>533808</v>
      </c>
      <c r="K41" s="11">
        <f>K42+K47</f>
        <v>94113</v>
      </c>
    </row>
    <row r="42" spans="1:11" s="6" customFormat="1" ht="22.5" x14ac:dyDescent="0.25">
      <c r="A42" s="10" t="s">
        <v>115</v>
      </c>
      <c r="B42" s="10" t="s">
        <v>116</v>
      </c>
      <c r="C42" s="10" t="s">
        <v>117</v>
      </c>
      <c r="D42" s="11">
        <f>+D43+D45+D46</f>
        <v>412200</v>
      </c>
      <c r="E42" s="11">
        <f>+E43+E45+E46</f>
        <v>412200</v>
      </c>
      <c r="F42" s="11">
        <f>+F43+F45+F46</f>
        <v>107800</v>
      </c>
      <c r="G42" s="11">
        <f>+G43+G45+G46</f>
        <v>107800</v>
      </c>
      <c r="H42" s="11">
        <f>+H43+H45+H46</f>
        <v>107800</v>
      </c>
      <c r="I42" s="11">
        <f>+I43+I45+I46</f>
        <v>75492</v>
      </c>
      <c r="J42" s="11">
        <f>H42-I42</f>
        <v>32308</v>
      </c>
      <c r="K42" s="11">
        <f>+K43+K45+K46</f>
        <v>94113</v>
      </c>
    </row>
    <row r="43" spans="1:11" s="6" customFormat="1" ht="22.5" x14ac:dyDescent="0.25">
      <c r="A43" s="10" t="s">
        <v>118</v>
      </c>
      <c r="B43" s="10" t="s">
        <v>119</v>
      </c>
      <c r="C43" s="10" t="s">
        <v>120</v>
      </c>
      <c r="D43" s="11">
        <f>D44</f>
        <v>201800</v>
      </c>
      <c r="E43" s="11">
        <f>E44</f>
        <v>201800</v>
      </c>
      <c r="F43" s="11">
        <f>F44</f>
        <v>55200</v>
      </c>
      <c r="G43" s="11">
        <f>G44</f>
        <v>55200</v>
      </c>
      <c r="H43" s="11">
        <f>H44</f>
        <v>55200</v>
      </c>
      <c r="I43" s="11">
        <f>I44</f>
        <v>42477</v>
      </c>
      <c r="J43" s="11">
        <f>H43-I43</f>
        <v>12723</v>
      </c>
      <c r="K43" s="11">
        <f>K44</f>
        <v>29077</v>
      </c>
    </row>
    <row r="44" spans="1:11" s="6" customFormat="1" x14ac:dyDescent="0.25">
      <c r="A44" s="10" t="s">
        <v>121</v>
      </c>
      <c r="B44" s="10" t="s">
        <v>122</v>
      </c>
      <c r="C44" s="10" t="s">
        <v>123</v>
      </c>
      <c r="D44" s="11">
        <v>201800</v>
      </c>
      <c r="E44" s="11">
        <v>201800</v>
      </c>
      <c r="F44" s="11">
        <v>55200</v>
      </c>
      <c r="G44" s="11">
        <v>55200</v>
      </c>
      <c r="H44" s="11">
        <v>55200</v>
      </c>
      <c r="I44" s="11">
        <v>42477</v>
      </c>
      <c r="J44" s="11">
        <f>H44-I44</f>
        <v>12723</v>
      </c>
      <c r="K44" s="11">
        <v>29077</v>
      </c>
    </row>
    <row r="45" spans="1:11" s="6" customFormat="1" x14ac:dyDescent="0.25">
      <c r="A45" s="10" t="s">
        <v>124</v>
      </c>
      <c r="B45" s="10" t="s">
        <v>125</v>
      </c>
      <c r="C45" s="10" t="s">
        <v>126</v>
      </c>
      <c r="D45" s="11">
        <v>142000</v>
      </c>
      <c r="E45" s="11">
        <v>142000</v>
      </c>
      <c r="F45" s="11">
        <v>35500</v>
      </c>
      <c r="G45" s="11">
        <v>35500</v>
      </c>
      <c r="H45" s="11">
        <v>35500</v>
      </c>
      <c r="I45" s="11">
        <v>24054</v>
      </c>
      <c r="J45" s="11">
        <f>H45-I45</f>
        <v>11446</v>
      </c>
      <c r="K45" s="11">
        <v>24836</v>
      </c>
    </row>
    <row r="46" spans="1:11" s="6" customFormat="1" ht="22.5" x14ac:dyDescent="0.25">
      <c r="A46" s="10" t="s">
        <v>127</v>
      </c>
      <c r="B46" s="10" t="s">
        <v>128</v>
      </c>
      <c r="C46" s="10" t="s">
        <v>129</v>
      </c>
      <c r="D46" s="11">
        <v>68400</v>
      </c>
      <c r="E46" s="11">
        <v>68400</v>
      </c>
      <c r="F46" s="11">
        <v>17100</v>
      </c>
      <c r="G46" s="11">
        <v>17100</v>
      </c>
      <c r="H46" s="11">
        <v>17100</v>
      </c>
      <c r="I46" s="11">
        <v>8961</v>
      </c>
      <c r="J46" s="11">
        <f>H46-I46</f>
        <v>8139</v>
      </c>
      <c r="K46" s="11">
        <v>40200</v>
      </c>
    </row>
    <row r="47" spans="1:11" s="6" customFormat="1" ht="22.5" x14ac:dyDescent="0.25">
      <c r="A47" s="10" t="s">
        <v>130</v>
      </c>
      <c r="B47" s="10" t="s">
        <v>131</v>
      </c>
      <c r="C47" s="10" t="s">
        <v>132</v>
      </c>
      <c r="D47" s="11">
        <f>+D48+D49</f>
        <v>2006000</v>
      </c>
      <c r="E47" s="11">
        <f>+E48+E49</f>
        <v>2006000</v>
      </c>
      <c r="F47" s="11">
        <f>+F48+F49</f>
        <v>501500</v>
      </c>
      <c r="G47" s="11">
        <f>+G48+G49</f>
        <v>501500</v>
      </c>
      <c r="H47" s="11">
        <f>+H48+H49</f>
        <v>501500</v>
      </c>
      <c r="I47" s="11">
        <f>+I48+I49</f>
        <v>0</v>
      </c>
      <c r="J47" s="11">
        <f>H47-I47</f>
        <v>501500</v>
      </c>
      <c r="K47" s="11">
        <f>+K48+K49</f>
        <v>0</v>
      </c>
    </row>
    <row r="48" spans="1:11" s="6" customFormat="1" x14ac:dyDescent="0.25">
      <c r="A48" s="10" t="s">
        <v>133</v>
      </c>
      <c r="B48" s="10" t="s">
        <v>134</v>
      </c>
      <c r="C48" s="10" t="s">
        <v>135</v>
      </c>
      <c r="D48" s="11">
        <v>2000000</v>
      </c>
      <c r="E48" s="11">
        <v>2000000</v>
      </c>
      <c r="F48" s="11">
        <v>500000</v>
      </c>
      <c r="G48" s="11">
        <v>500000</v>
      </c>
      <c r="H48" s="11">
        <v>500000</v>
      </c>
      <c r="I48" s="11">
        <v>0</v>
      </c>
      <c r="J48" s="11">
        <f>H48-I48</f>
        <v>500000</v>
      </c>
      <c r="K48" s="11">
        <v>0</v>
      </c>
    </row>
    <row r="49" spans="1:12" s="6" customFormat="1" x14ac:dyDescent="0.25">
      <c r="A49" s="10" t="s">
        <v>136</v>
      </c>
      <c r="B49" s="10" t="s">
        <v>137</v>
      </c>
      <c r="C49" s="10" t="s">
        <v>138</v>
      </c>
      <c r="D49" s="11">
        <v>6000</v>
      </c>
      <c r="E49" s="11">
        <v>6000</v>
      </c>
      <c r="F49" s="11">
        <v>1500</v>
      </c>
      <c r="G49" s="11">
        <v>1500</v>
      </c>
      <c r="H49" s="11">
        <v>1500</v>
      </c>
      <c r="I49" s="11">
        <v>0</v>
      </c>
      <c r="J49" s="11">
        <f>H49-I49</f>
        <v>1500</v>
      </c>
      <c r="K49" s="11">
        <v>0</v>
      </c>
    </row>
    <row r="50" spans="1:12" s="6" customFormat="1" ht="22.5" x14ac:dyDescent="0.25">
      <c r="A50" s="10" t="s">
        <v>139</v>
      </c>
      <c r="B50" s="10" t="s">
        <v>140</v>
      </c>
      <c r="C50" s="10" t="s">
        <v>141</v>
      </c>
      <c r="D50" s="11">
        <f>+D51+D54</f>
        <v>5226000</v>
      </c>
      <c r="E50" s="11">
        <f>+E51+E54</f>
        <v>5226000</v>
      </c>
      <c r="F50" s="11">
        <f>+F51+F54</f>
        <v>1312000</v>
      </c>
      <c r="G50" s="11">
        <f>+G51+G54</f>
        <v>1312000</v>
      </c>
      <c r="H50" s="11">
        <f>+H51+H54</f>
        <v>1312000</v>
      </c>
      <c r="I50" s="11">
        <f>+I51+I54</f>
        <v>55048</v>
      </c>
      <c r="J50" s="11">
        <f>H50-I50</f>
        <v>1256952</v>
      </c>
      <c r="K50" s="11">
        <f>+K51+K54</f>
        <v>2618</v>
      </c>
    </row>
    <row r="51" spans="1:12" s="6" customFormat="1" ht="22.5" x14ac:dyDescent="0.25">
      <c r="A51" s="10" t="s">
        <v>142</v>
      </c>
      <c r="B51" s="10" t="s">
        <v>143</v>
      </c>
      <c r="C51" s="10" t="s">
        <v>144</v>
      </c>
      <c r="D51" s="11">
        <f>D52</f>
        <v>5210000</v>
      </c>
      <c r="E51" s="11">
        <f>E52</f>
        <v>5210000</v>
      </c>
      <c r="F51" s="11">
        <f>F52</f>
        <v>1308000</v>
      </c>
      <c r="G51" s="11">
        <f>G52</f>
        <v>1308000</v>
      </c>
      <c r="H51" s="11">
        <f>H52</f>
        <v>1308000</v>
      </c>
      <c r="I51" s="11">
        <f>I52</f>
        <v>55048</v>
      </c>
      <c r="J51" s="11">
        <f>H51-I51</f>
        <v>1252952</v>
      </c>
      <c r="K51" s="11">
        <f>K52</f>
        <v>2496</v>
      </c>
    </row>
    <row r="52" spans="1:12" s="6" customFormat="1" ht="22.5" x14ac:dyDescent="0.25">
      <c r="A52" s="10" t="s">
        <v>145</v>
      </c>
      <c r="B52" s="10" t="s">
        <v>146</v>
      </c>
      <c r="C52" s="10" t="s">
        <v>147</v>
      </c>
      <c r="D52" s="11">
        <f>D53</f>
        <v>5210000</v>
      </c>
      <c r="E52" s="11">
        <f>E53</f>
        <v>5210000</v>
      </c>
      <c r="F52" s="11">
        <f>F53</f>
        <v>1308000</v>
      </c>
      <c r="G52" s="11">
        <f>G53</f>
        <v>1308000</v>
      </c>
      <c r="H52" s="11">
        <f>H53</f>
        <v>1308000</v>
      </c>
      <c r="I52" s="11">
        <f>I53</f>
        <v>55048</v>
      </c>
      <c r="J52" s="11">
        <f>H52-I52</f>
        <v>1252952</v>
      </c>
      <c r="K52" s="11">
        <f>K53</f>
        <v>2496</v>
      </c>
    </row>
    <row r="53" spans="1:12" s="6" customFormat="1" x14ac:dyDescent="0.25">
      <c r="A53" s="10" t="s">
        <v>148</v>
      </c>
      <c r="B53" s="10" t="s">
        <v>149</v>
      </c>
      <c r="C53" s="10" t="s">
        <v>150</v>
      </c>
      <c r="D53" s="11">
        <v>5210000</v>
      </c>
      <c r="E53" s="11">
        <v>5210000</v>
      </c>
      <c r="F53" s="11">
        <v>1308000</v>
      </c>
      <c r="G53" s="11">
        <v>1308000</v>
      </c>
      <c r="H53" s="11">
        <v>1308000</v>
      </c>
      <c r="I53" s="11">
        <v>55048</v>
      </c>
      <c r="J53" s="11">
        <f>H53-I53</f>
        <v>1252952</v>
      </c>
      <c r="K53" s="11">
        <v>2496</v>
      </c>
    </row>
    <row r="54" spans="1:12" s="6" customFormat="1" ht="22.5" x14ac:dyDescent="0.25">
      <c r="A54" s="10" t="s">
        <v>151</v>
      </c>
      <c r="B54" s="10" t="s">
        <v>152</v>
      </c>
      <c r="C54" s="10" t="s">
        <v>153</v>
      </c>
      <c r="D54" s="11">
        <f>+D55</f>
        <v>16000</v>
      </c>
      <c r="E54" s="11">
        <f>+E55</f>
        <v>16000</v>
      </c>
      <c r="F54" s="11">
        <f>+F55</f>
        <v>4000</v>
      </c>
      <c r="G54" s="11">
        <f>+G55</f>
        <v>4000</v>
      </c>
      <c r="H54" s="11">
        <f>+H55</f>
        <v>4000</v>
      </c>
      <c r="I54" s="11">
        <f>+I55</f>
        <v>0</v>
      </c>
      <c r="J54" s="11">
        <f>H54-I54</f>
        <v>4000</v>
      </c>
      <c r="K54" s="11">
        <f>+K55</f>
        <v>122</v>
      </c>
    </row>
    <row r="55" spans="1:12" s="6" customFormat="1" x14ac:dyDescent="0.25">
      <c r="A55" s="10" t="s">
        <v>154</v>
      </c>
      <c r="B55" s="10" t="s">
        <v>155</v>
      </c>
      <c r="C55" s="10" t="s">
        <v>156</v>
      </c>
      <c r="D55" s="11">
        <v>16000</v>
      </c>
      <c r="E55" s="11">
        <v>16000</v>
      </c>
      <c r="F55" s="11">
        <v>4000</v>
      </c>
      <c r="G55" s="11">
        <v>4000</v>
      </c>
      <c r="H55" s="11">
        <v>4000</v>
      </c>
      <c r="I55" s="11">
        <v>0</v>
      </c>
      <c r="J55" s="11">
        <f>H55-I55</f>
        <v>4000</v>
      </c>
      <c r="K55" s="11">
        <v>122</v>
      </c>
    </row>
    <row r="56" spans="1:12" s="6" customFormat="1" x14ac:dyDescent="0.25">
      <c r="A56" s="10" t="s">
        <v>157</v>
      </c>
      <c r="B56" s="10" t="s">
        <v>158</v>
      </c>
      <c r="C56" s="10" t="s">
        <v>159</v>
      </c>
      <c r="D56" s="11">
        <v>0</v>
      </c>
      <c r="E56" s="11">
        <v>-5100</v>
      </c>
      <c r="F56" s="11">
        <v>-5100</v>
      </c>
      <c r="G56" s="11">
        <v>0</v>
      </c>
      <c r="H56" s="11">
        <v>0</v>
      </c>
      <c r="I56" s="11">
        <v>108932</v>
      </c>
      <c r="J56" s="11">
        <f>H56-I56</f>
        <v>-108932</v>
      </c>
      <c r="K56" s="11">
        <v>0</v>
      </c>
    </row>
    <row r="57" spans="1:12" s="6" customFormat="1" x14ac:dyDescent="0.25">
      <c r="A57" s="10" t="s">
        <v>160</v>
      </c>
      <c r="B57" s="10" t="s">
        <v>161</v>
      </c>
      <c r="C57" s="10" t="s">
        <v>162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108932</v>
      </c>
      <c r="J57" s="11">
        <f>H57-I57</f>
        <v>-108932</v>
      </c>
      <c r="K57" s="11">
        <v>0</v>
      </c>
    </row>
    <row r="58" spans="1:12" s="6" customFormat="1" x14ac:dyDescent="0.25">
      <c r="A58" s="10" t="s">
        <v>163</v>
      </c>
      <c r="B58" s="10" t="s">
        <v>164</v>
      </c>
      <c r="C58" s="10" t="s">
        <v>165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108933</v>
      </c>
      <c r="J58" s="11">
        <f>H58-I58</f>
        <v>-108933</v>
      </c>
      <c r="K58" s="11">
        <v>0</v>
      </c>
    </row>
    <row r="59" spans="1:12" s="6" customFormat="1" x14ac:dyDescent="0.25">
      <c r="A59" s="10" t="s">
        <v>166</v>
      </c>
      <c r="B59" s="10" t="s">
        <v>167</v>
      </c>
      <c r="C59" s="10" t="s">
        <v>168</v>
      </c>
      <c r="D59" s="11">
        <v>0</v>
      </c>
      <c r="E59" s="11">
        <v>-5100</v>
      </c>
      <c r="F59" s="11">
        <v>-5100</v>
      </c>
      <c r="G59" s="11">
        <v>0</v>
      </c>
      <c r="H59" s="11">
        <v>0</v>
      </c>
      <c r="I59" s="11">
        <v>0</v>
      </c>
      <c r="J59" s="11">
        <f>H59-I59</f>
        <v>0</v>
      </c>
      <c r="K59" s="11">
        <v>0</v>
      </c>
    </row>
    <row r="60" spans="1:12" s="6" customFormat="1" x14ac:dyDescent="0.25">
      <c r="A60" s="10" t="s">
        <v>169</v>
      </c>
      <c r="B60" s="10" t="s">
        <v>170</v>
      </c>
      <c r="C60" s="10" t="s">
        <v>171</v>
      </c>
      <c r="D60" s="11">
        <v>0</v>
      </c>
      <c r="E60" s="11">
        <v>-5100</v>
      </c>
      <c r="F60" s="11">
        <v>-5100</v>
      </c>
      <c r="G60" s="11">
        <v>0</v>
      </c>
      <c r="H60" s="11">
        <v>0</v>
      </c>
      <c r="I60" s="11">
        <v>-1</v>
      </c>
      <c r="J60" s="11">
        <f>H60-I60</f>
        <v>1</v>
      </c>
      <c r="K60" s="11">
        <v>0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</row>
    <row r="62" spans="1:12" x14ac:dyDescent="0.25">
      <c r="A62" s="13" t="s">
        <v>172</v>
      </c>
      <c r="B62" s="13"/>
      <c r="C62" s="13"/>
      <c r="D62" s="13"/>
      <c r="E62" s="13" t="s">
        <v>174</v>
      </c>
      <c r="F62" s="13"/>
      <c r="G62" s="13"/>
      <c r="H62" s="13"/>
      <c r="I62" s="13" t="s">
        <v>174</v>
      </c>
      <c r="J62" s="13"/>
      <c r="K62" s="13"/>
      <c r="L62" s="13"/>
    </row>
    <row r="63" spans="1:12" x14ac:dyDescent="0.25">
      <c r="A63" s="3" t="s">
        <v>173</v>
      </c>
      <c r="B63" s="3"/>
      <c r="C63" s="3"/>
      <c r="D63" s="3"/>
      <c r="E63" s="3"/>
      <c r="F63" s="3"/>
      <c r="G63" s="3"/>
      <c r="H63" s="3"/>
      <c r="I63" s="3" t="s">
        <v>175</v>
      </c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1">
    <mergeCell ref="A62:D62"/>
    <mergeCell ref="A63:D63"/>
    <mergeCell ref="E62:H62"/>
    <mergeCell ref="E63:H63"/>
    <mergeCell ref="I62:L62"/>
    <mergeCell ref="I63:L63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2018-06-28T11:25:04Z</dcterms:created>
  <dcterms:modified xsi:type="dcterms:W3CDTF">2018-06-28T11:25:05Z</dcterms:modified>
</cp:coreProperties>
</file>