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D17" i="1"/>
  <c r="E17" i="1"/>
  <c r="F17" i="1"/>
  <c r="G17" i="1"/>
  <c r="H17" i="1"/>
  <c r="I17" i="1"/>
  <c r="J17" i="1" s="1"/>
  <c r="K17" i="1"/>
  <c r="J18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I19" i="1" s="1"/>
  <c r="K21" i="1"/>
  <c r="K20" i="1" s="1"/>
  <c r="K19" i="1" s="1"/>
  <c r="J22" i="1"/>
  <c r="J23" i="1"/>
  <c r="D24" i="1"/>
  <c r="E24" i="1"/>
  <c r="F24" i="1"/>
  <c r="G24" i="1"/>
  <c r="H24" i="1"/>
  <c r="J24" i="1" s="1"/>
  <c r="I24" i="1"/>
  <c r="K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J27" i="1" s="1"/>
  <c r="I28" i="1"/>
  <c r="I27" i="1" s="1"/>
  <c r="J28" i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J33" i="1"/>
  <c r="D34" i="1"/>
  <c r="E34" i="1"/>
  <c r="F34" i="1"/>
  <c r="G34" i="1"/>
  <c r="H34" i="1"/>
  <c r="I34" i="1"/>
  <c r="J34" i="1" s="1"/>
  <c r="K34" i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I38" i="1"/>
  <c r="I37" i="1" s="1"/>
  <c r="K38" i="1"/>
  <c r="K37" i="1" s="1"/>
  <c r="J39" i="1"/>
  <c r="J40" i="1"/>
  <c r="D41" i="1"/>
  <c r="E41" i="1"/>
  <c r="F41" i="1"/>
  <c r="G41" i="1"/>
  <c r="H41" i="1"/>
  <c r="I41" i="1"/>
  <c r="J41" i="1"/>
  <c r="K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J45" i="1"/>
  <c r="K45" i="1"/>
  <c r="K44" i="1" s="1"/>
  <c r="K43" i="1" s="1"/>
  <c r="J46" i="1"/>
  <c r="J47" i="1"/>
  <c r="J48" i="1"/>
  <c r="D49" i="1"/>
  <c r="E49" i="1"/>
  <c r="F49" i="1"/>
  <c r="G49" i="1"/>
  <c r="H49" i="1"/>
  <c r="I49" i="1"/>
  <c r="J49" i="1" s="1"/>
  <c r="K49" i="1"/>
  <c r="J50" i="1"/>
  <c r="J51" i="1"/>
  <c r="D54" i="1"/>
  <c r="D53" i="1" s="1"/>
  <c r="D52" i="1" s="1"/>
  <c r="E54" i="1"/>
  <c r="E53" i="1" s="1"/>
  <c r="E52" i="1" s="1"/>
  <c r="F54" i="1"/>
  <c r="F53" i="1" s="1"/>
  <c r="F52" i="1" s="1"/>
  <c r="G54" i="1"/>
  <c r="G53" i="1" s="1"/>
  <c r="G52" i="1" s="1"/>
  <c r="H54" i="1"/>
  <c r="H53" i="1" s="1"/>
  <c r="I54" i="1"/>
  <c r="I53" i="1" s="1"/>
  <c r="I52" i="1" s="1"/>
  <c r="K54" i="1"/>
  <c r="K53" i="1" s="1"/>
  <c r="K52" i="1" s="1"/>
  <c r="J55" i="1"/>
  <c r="D56" i="1"/>
  <c r="E56" i="1"/>
  <c r="F56" i="1"/>
  <c r="G56" i="1"/>
  <c r="H56" i="1"/>
  <c r="J56" i="1" s="1"/>
  <c r="I56" i="1"/>
  <c r="K56" i="1"/>
  <c r="J57" i="1"/>
  <c r="J58" i="1"/>
  <c r="J59" i="1"/>
  <c r="J60" i="1"/>
  <c r="J61" i="1"/>
  <c r="J62" i="1"/>
  <c r="K10" i="1" l="1"/>
  <c r="I10" i="1"/>
  <c r="G19" i="1"/>
  <c r="H11" i="1"/>
  <c r="J12" i="1"/>
  <c r="J44" i="1"/>
  <c r="H43" i="1"/>
  <c r="J43" i="1" s="1"/>
  <c r="G10" i="1"/>
  <c r="F19" i="1"/>
  <c r="F10" i="1" s="1"/>
  <c r="J37" i="1"/>
  <c r="E19" i="1"/>
  <c r="D19" i="1"/>
  <c r="D10" i="1" s="1"/>
  <c r="E10" i="1"/>
  <c r="H52" i="1"/>
  <c r="J52" i="1" s="1"/>
  <c r="J53" i="1"/>
  <c r="J30" i="1"/>
  <c r="J31" i="1"/>
  <c r="J13" i="1"/>
  <c r="H20" i="1"/>
  <c r="J54" i="1"/>
  <c r="J38" i="1"/>
  <c r="H19" i="1" l="1"/>
  <c r="J19" i="1" s="1"/>
  <c r="J20" i="1"/>
  <c r="J11" i="1"/>
  <c r="H10" i="1" l="1"/>
  <c r="J10" i="1" s="1"/>
</calcChain>
</file>

<file path=xl/sharedStrings.xml><?xml version="1.0" encoding="utf-8"?>
<sst xmlns="http://schemas.openxmlformats.org/spreadsheetml/2006/main" count="183" uniqueCount="182">
  <si>
    <t>NR................/...........2014</t>
  </si>
  <si>
    <t>Biroul contabilitate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</si>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</sst>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D11+D19+D43+D52</f>
        <v>11594100</v>
      </c>
      <c r="E10" s="11">
        <f>E11+E19+E43+E52</f>
        <v>11632100</v>
      </c>
      <c r="F10" s="11">
        <f>F11+F19+F43+F52</f>
        <v>8781000</v>
      </c>
      <c r="G10" s="11">
        <f>G11+G19+G43+G52</f>
        <v>8752500</v>
      </c>
      <c r="H10" s="11">
        <f>H11+H19+H43+H52</f>
        <v>8752500</v>
      </c>
      <c r="I10" s="11">
        <f>I11+I19+I43+I52</f>
        <v>4384008</v>
      </c>
      <c r="J10" s="11">
        <f>H10-I10</f>
        <v>4368492</v>
      </c>
      <c r="K10" s="11">
        <f>K11+K19+K43+K52</f>
        <v>1558955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D12+D15+D17</f>
        <v>1393300</v>
      </c>
      <c r="E11" s="11">
        <f>E12+E15+E17</f>
        <v>1431300</v>
      </c>
      <c r="F11" s="11">
        <f>F12+F15+F17</f>
        <v>1085500</v>
      </c>
      <c r="G11" s="11">
        <f>G12+G15+G17</f>
        <v>1057000</v>
      </c>
      <c r="H11" s="11">
        <f>H12+H15+H17</f>
        <v>1057000</v>
      </c>
      <c r="I11" s="11">
        <f>I12+I15+I17</f>
        <v>879865</v>
      </c>
      <c r="J11" s="11">
        <f>H11-I11</f>
        <v>177135</v>
      </c>
      <c r="K11" s="11">
        <f>K12+K15+K17</f>
        <v>864503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1345300</v>
      </c>
      <c r="E12" s="11">
        <f>E13</f>
        <v>1345300</v>
      </c>
      <c r="F12" s="11">
        <f>F13</f>
        <v>1021000</v>
      </c>
      <c r="G12" s="11">
        <f>G13</f>
        <v>1021000</v>
      </c>
      <c r="H12" s="11">
        <f>H13</f>
        <v>1021000</v>
      </c>
      <c r="I12" s="11">
        <f>I13</f>
        <v>851865</v>
      </c>
      <c r="J12" s="11">
        <f>H12-I12</f>
        <v>169135</v>
      </c>
      <c r="K12" s="11">
        <f>K13</f>
        <v>836503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1345300</v>
      </c>
      <c r="E13" s="11">
        <f>E14</f>
        <v>1345300</v>
      </c>
      <c r="F13" s="11">
        <f>F14</f>
        <v>1021000</v>
      </c>
      <c r="G13" s="11">
        <f>G14</f>
        <v>1021000</v>
      </c>
      <c r="H13" s="11">
        <f>H14</f>
        <v>1021000</v>
      </c>
      <c r="I13" s="11">
        <f>I14</f>
        <v>851865</v>
      </c>
      <c r="J13" s="11">
        <f>H13-I13</f>
        <v>169135</v>
      </c>
      <c r="K13" s="11">
        <f>K14</f>
        <v>836503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1345300</v>
      </c>
      <c r="E14" s="11">
        <v>1345300</v>
      </c>
      <c r="F14" s="11">
        <v>1021000</v>
      </c>
      <c r="G14" s="11">
        <v>1021000</v>
      </c>
      <c r="H14" s="11">
        <v>1021000</v>
      </c>
      <c r="I14" s="11">
        <v>851865</v>
      </c>
      <c r="J14" s="11">
        <f>H14-I14</f>
        <v>169135</v>
      </c>
      <c r="K14" s="11">
        <v>836503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38000</v>
      </c>
      <c r="F15" s="11">
        <f>F16</f>
        <v>28500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38000</v>
      </c>
      <c r="F16" s="11">
        <v>28500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48000</v>
      </c>
      <c r="E17" s="11">
        <f>E18</f>
        <v>48000</v>
      </c>
      <c r="F17" s="11">
        <f>F18</f>
        <v>36000</v>
      </c>
      <c r="G17" s="11">
        <f>G18</f>
        <v>36000</v>
      </c>
      <c r="H17" s="11">
        <f>H18</f>
        <v>36000</v>
      </c>
      <c r="I17" s="11">
        <f>I18</f>
        <v>28000</v>
      </c>
      <c r="J17" s="11">
        <f>H17-I17</f>
        <v>8000</v>
      </c>
      <c r="K17" s="11">
        <f>K18</f>
        <v>28000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48000</v>
      </c>
      <c r="E18" s="11">
        <v>48000</v>
      </c>
      <c r="F18" s="11">
        <v>36000</v>
      </c>
      <c r="G18" s="11">
        <v>36000</v>
      </c>
      <c r="H18" s="11">
        <v>36000</v>
      </c>
      <c r="I18" s="11">
        <v>28000</v>
      </c>
      <c r="J18" s="11">
        <f>H18-I18</f>
        <v>8000</v>
      </c>
      <c r="K18" s="11">
        <v>28000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D20+D27+D30+D37</f>
        <v>2556600</v>
      </c>
      <c r="E19" s="11">
        <f>E20+E27+E30+E37</f>
        <v>2556600</v>
      </c>
      <c r="F19" s="11">
        <f>F20+F27+F30+F37</f>
        <v>1949600</v>
      </c>
      <c r="G19" s="11">
        <f>G20+G27+G30+G37</f>
        <v>1949600</v>
      </c>
      <c r="H19" s="11">
        <f>H20+H27+H30+H37</f>
        <v>1949600</v>
      </c>
      <c r="I19" s="11">
        <f>I20+I27+I30+I37</f>
        <v>472830</v>
      </c>
      <c r="J19" s="11">
        <f>H19-I19</f>
        <v>1476770</v>
      </c>
      <c r="K19" s="11">
        <f>K20+K27+K30+K37</f>
        <v>431708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D21+D24+D26</f>
        <v>1857500</v>
      </c>
      <c r="E20" s="11">
        <f>E21+E24+E26</f>
        <v>1857500</v>
      </c>
      <c r="F20" s="11">
        <f>F21+F24+F26</f>
        <v>1401500</v>
      </c>
      <c r="G20" s="11">
        <f>G21+G24+G26</f>
        <v>1401500</v>
      </c>
      <c r="H20" s="11">
        <f>H21+H24+H26</f>
        <v>1401500</v>
      </c>
      <c r="I20" s="11">
        <f>I21+I24+I26</f>
        <v>108620</v>
      </c>
      <c r="J20" s="11">
        <f>H20-I20</f>
        <v>1292880</v>
      </c>
      <c r="K20" s="11">
        <f>K21+K24+K26</f>
        <v>60849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D22+D23</f>
        <v>692000</v>
      </c>
      <c r="E21" s="11">
        <f>E22+E23</f>
        <v>692000</v>
      </c>
      <c r="F21" s="11">
        <f>F22+F23</f>
        <v>527000</v>
      </c>
      <c r="G21" s="11">
        <f>G22+G23</f>
        <v>527000</v>
      </c>
      <c r="H21" s="11">
        <f>H22+H23</f>
        <v>527000</v>
      </c>
      <c r="I21" s="11">
        <f>I22+I23</f>
        <v>46950</v>
      </c>
      <c r="J21" s="11">
        <f>H21-I21</f>
        <v>480050</v>
      </c>
      <c r="K21" s="11">
        <f>K22+K23</f>
        <v>10300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685000</v>
      </c>
      <c r="E22" s="11">
        <v>685000</v>
      </c>
      <c r="F22" s="11">
        <v>520000</v>
      </c>
      <c r="G22" s="11">
        <v>520000</v>
      </c>
      <c r="H22" s="11">
        <v>520000</v>
      </c>
      <c r="I22" s="11">
        <v>40850</v>
      </c>
      <c r="J22" s="11">
        <f>H22-I22</f>
        <v>479150</v>
      </c>
      <c r="K22" s="11">
        <v>4200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7000</v>
      </c>
      <c r="E23" s="11">
        <v>7000</v>
      </c>
      <c r="F23" s="11">
        <v>7000</v>
      </c>
      <c r="G23" s="11">
        <v>7000</v>
      </c>
      <c r="H23" s="11">
        <v>7000</v>
      </c>
      <c r="I23" s="11">
        <v>6100</v>
      </c>
      <c r="J23" s="11">
        <f>H23-I23</f>
        <v>900</v>
      </c>
      <c r="K23" s="11">
        <v>6100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1153500</v>
      </c>
      <c r="E24" s="11">
        <f>E25</f>
        <v>1153500</v>
      </c>
      <c r="F24" s="11">
        <f>F25</f>
        <v>865500</v>
      </c>
      <c r="G24" s="11">
        <f>G25</f>
        <v>865500</v>
      </c>
      <c r="H24" s="11">
        <f>H25</f>
        <v>865500</v>
      </c>
      <c r="I24" s="11">
        <f>I25</f>
        <v>55382</v>
      </c>
      <c r="J24" s="11">
        <f>H24-I24</f>
        <v>810118</v>
      </c>
      <c r="K24" s="11">
        <f>K25</f>
        <v>44261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1153500</v>
      </c>
      <c r="E25" s="11">
        <v>1153500</v>
      </c>
      <c r="F25" s="11">
        <v>865500</v>
      </c>
      <c r="G25" s="11">
        <v>865500</v>
      </c>
      <c r="H25" s="11">
        <v>865500</v>
      </c>
      <c r="I25" s="11">
        <v>55382</v>
      </c>
      <c r="J25" s="11">
        <f>H25-I25</f>
        <v>810118</v>
      </c>
      <c r="K25" s="11">
        <v>44261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12000</v>
      </c>
      <c r="E26" s="11">
        <v>12000</v>
      </c>
      <c r="F26" s="11">
        <v>9000</v>
      </c>
      <c r="G26" s="11">
        <v>9000</v>
      </c>
      <c r="H26" s="11">
        <v>9000</v>
      </c>
      <c r="I26" s="11">
        <v>6288</v>
      </c>
      <c r="J26" s="11">
        <f>H26-I26</f>
        <v>2712</v>
      </c>
      <c r="K26" s="11">
        <v>6288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45100</v>
      </c>
      <c r="E27" s="11">
        <f>+E28</f>
        <v>45100</v>
      </c>
      <c r="F27" s="11">
        <f>+F28</f>
        <v>35100</v>
      </c>
      <c r="G27" s="11">
        <f>+G28</f>
        <v>35100</v>
      </c>
      <c r="H27" s="11">
        <f>+H28</f>
        <v>35100</v>
      </c>
      <c r="I27" s="11">
        <f>+I28</f>
        <v>22255</v>
      </c>
      <c r="J27" s="11">
        <f>H27-I27</f>
        <v>12845</v>
      </c>
      <c r="K27" s="11">
        <f>+K28</f>
        <v>0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45100</v>
      </c>
      <c r="E28" s="11">
        <f>E29</f>
        <v>45100</v>
      </c>
      <c r="F28" s="11">
        <f>F29</f>
        <v>35100</v>
      </c>
      <c r="G28" s="11">
        <f>G29</f>
        <v>35100</v>
      </c>
      <c r="H28" s="11">
        <f>H29</f>
        <v>35100</v>
      </c>
      <c r="I28" s="11">
        <f>I29</f>
        <v>22255</v>
      </c>
      <c r="J28" s="11">
        <f>H28-I28</f>
        <v>12845</v>
      </c>
      <c r="K28" s="11">
        <f>K29</f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45100</v>
      </c>
      <c r="E29" s="11">
        <v>45100</v>
      </c>
      <c r="F29" s="11">
        <v>35100</v>
      </c>
      <c r="G29" s="11">
        <v>35100</v>
      </c>
      <c r="H29" s="11">
        <v>35100</v>
      </c>
      <c r="I29" s="11">
        <v>22255</v>
      </c>
      <c r="J29" s="11">
        <f>H29-I29</f>
        <v>12845</v>
      </c>
      <c r="K29" s="11">
        <v>0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D31+D34+D36</f>
        <v>150000</v>
      </c>
      <c r="E30" s="11">
        <f>E31+E34+E36</f>
        <v>150000</v>
      </c>
      <c r="F30" s="11">
        <f>F31+F34+F36</f>
        <v>112500</v>
      </c>
      <c r="G30" s="11">
        <f>G31+G34+G36</f>
        <v>112500</v>
      </c>
      <c r="H30" s="11">
        <f>H31+H34+H36</f>
        <v>112500</v>
      </c>
      <c r="I30" s="11">
        <f>I31+I34+I36</f>
        <v>33410</v>
      </c>
      <c r="J30" s="11">
        <f>H30-I30</f>
        <v>79090</v>
      </c>
      <c r="K30" s="11">
        <f>K31+K34+K36</f>
        <v>35694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+D32+D33</f>
        <v>100000</v>
      </c>
      <c r="E31" s="11">
        <f>+E32+E33</f>
        <v>100000</v>
      </c>
      <c r="F31" s="11">
        <f>+F32+F33</f>
        <v>75000</v>
      </c>
      <c r="G31" s="11">
        <f>+G32+G33</f>
        <v>75000</v>
      </c>
      <c r="H31" s="11">
        <f>+H32+H33</f>
        <v>75000</v>
      </c>
      <c r="I31" s="11">
        <f>+I32+I33</f>
        <v>16000</v>
      </c>
      <c r="J31" s="11">
        <f>H31-I31</f>
        <v>59000</v>
      </c>
      <c r="K31" s="11">
        <f>+K32+K33</f>
        <v>17882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50000</v>
      </c>
      <c r="E32" s="11">
        <v>50000</v>
      </c>
      <c r="F32" s="11">
        <v>37500</v>
      </c>
      <c r="G32" s="11">
        <v>37500</v>
      </c>
      <c r="H32" s="11">
        <v>37500</v>
      </c>
      <c r="I32" s="11">
        <v>16000</v>
      </c>
      <c r="J32" s="11">
        <f>H32-I32</f>
        <v>21500</v>
      </c>
      <c r="K32" s="11">
        <v>17882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v>50000</v>
      </c>
      <c r="E33" s="11">
        <v>50000</v>
      </c>
      <c r="F33" s="11">
        <v>37500</v>
      </c>
      <c r="G33" s="11">
        <v>37500</v>
      </c>
      <c r="H33" s="11">
        <v>37500</v>
      </c>
      <c r="I33" s="11">
        <v>0</v>
      </c>
      <c r="J33" s="11">
        <f>H33-I33</f>
        <v>37500</v>
      </c>
      <c r="K33" s="11">
        <v>0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f>+D35</f>
        <v>0</v>
      </c>
      <c r="E34" s="11">
        <f>+E35</f>
        <v>0</v>
      </c>
      <c r="F34" s="11">
        <f>+F35</f>
        <v>0</v>
      </c>
      <c r="G34" s="11">
        <f>+G35</f>
        <v>0</v>
      </c>
      <c r="H34" s="11">
        <f>+H35</f>
        <v>0</v>
      </c>
      <c r="I34" s="11">
        <f>+I35</f>
        <v>0</v>
      </c>
      <c r="J34" s="11">
        <f>H34-I34</f>
        <v>0</v>
      </c>
      <c r="K34" s="11">
        <f>+K35</f>
        <v>401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401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50000</v>
      </c>
      <c r="E36" s="11">
        <v>50000</v>
      </c>
      <c r="F36" s="11">
        <v>37500</v>
      </c>
      <c r="G36" s="11">
        <v>37500</v>
      </c>
      <c r="H36" s="11">
        <v>37500</v>
      </c>
      <c r="I36" s="11">
        <v>17410</v>
      </c>
      <c r="J36" s="11">
        <f>H36-I36</f>
        <v>20090</v>
      </c>
      <c r="K36" s="11">
        <v>17411</v>
      </c>
    </row>
    <row r="37" spans="1:11" s="6" customFormat="1" ht="33" x14ac:dyDescent="0.25">
      <c r="A37" s="10" t="s">
        <v>100</v>
      </c>
      <c r="B37" s="10" t="s">
        <v>101</v>
      </c>
      <c r="C37" s="10" t="s">
        <v>102</v>
      </c>
      <c r="D37" s="11">
        <f>+D38+D40+D41</f>
        <v>504000</v>
      </c>
      <c r="E37" s="11">
        <f>+E38+E40+E41</f>
        <v>504000</v>
      </c>
      <c r="F37" s="11">
        <f>+F38+F40+F41</f>
        <v>400500</v>
      </c>
      <c r="G37" s="11">
        <f>+G38+G40+G41</f>
        <v>400500</v>
      </c>
      <c r="H37" s="11">
        <f>+H38+H40+H41</f>
        <v>400500</v>
      </c>
      <c r="I37" s="11">
        <f>+I38+I40+I41</f>
        <v>308545</v>
      </c>
      <c r="J37" s="11">
        <f>H37-I37</f>
        <v>91955</v>
      </c>
      <c r="K37" s="11">
        <f>+K38+K40+K41</f>
        <v>335165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</f>
        <v>286000</v>
      </c>
      <c r="E38" s="11">
        <f>E39</f>
        <v>286000</v>
      </c>
      <c r="F38" s="11">
        <f>F39</f>
        <v>263500</v>
      </c>
      <c r="G38" s="11">
        <f>G39</f>
        <v>263500</v>
      </c>
      <c r="H38" s="11">
        <f>H39</f>
        <v>263500</v>
      </c>
      <c r="I38" s="11">
        <f>I39</f>
        <v>201218</v>
      </c>
      <c r="J38" s="11">
        <f>H38-I38</f>
        <v>62282</v>
      </c>
      <c r="K38" s="11">
        <f>K39</f>
        <v>227838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286000</v>
      </c>
      <c r="E39" s="11">
        <v>286000</v>
      </c>
      <c r="F39" s="11">
        <v>263500</v>
      </c>
      <c r="G39" s="11">
        <v>263500</v>
      </c>
      <c r="H39" s="11">
        <v>263500</v>
      </c>
      <c r="I39" s="11">
        <v>201218</v>
      </c>
      <c r="J39" s="11">
        <f>H39-I39</f>
        <v>62282</v>
      </c>
      <c r="K39" s="11">
        <v>227838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12000</v>
      </c>
      <c r="E40" s="11">
        <v>12000</v>
      </c>
      <c r="F40" s="11">
        <v>12000</v>
      </c>
      <c r="G40" s="11">
        <v>12000</v>
      </c>
      <c r="H40" s="11">
        <v>12000</v>
      </c>
      <c r="I40" s="11">
        <v>0</v>
      </c>
      <c r="J40" s="11">
        <f>H40-I40</f>
        <v>12000</v>
      </c>
      <c r="K40" s="11">
        <v>0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206000</v>
      </c>
      <c r="E41" s="11">
        <f>E42</f>
        <v>206000</v>
      </c>
      <c r="F41" s="11">
        <f>F42</f>
        <v>125000</v>
      </c>
      <c r="G41" s="11">
        <f>G42</f>
        <v>125000</v>
      </c>
      <c r="H41" s="11">
        <f>H42</f>
        <v>125000</v>
      </c>
      <c r="I41" s="11">
        <f>I42</f>
        <v>107327</v>
      </c>
      <c r="J41" s="11">
        <f>H41-I41</f>
        <v>17673</v>
      </c>
      <c r="K41" s="11">
        <f>K42</f>
        <v>107327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206000</v>
      </c>
      <c r="E42" s="11">
        <v>206000</v>
      </c>
      <c r="F42" s="11">
        <v>125000</v>
      </c>
      <c r="G42" s="11">
        <v>125000</v>
      </c>
      <c r="H42" s="11">
        <v>125000</v>
      </c>
      <c r="I42" s="11">
        <v>107327</v>
      </c>
      <c r="J42" s="11">
        <f>H42-I42</f>
        <v>17673</v>
      </c>
      <c r="K42" s="11">
        <v>107327</v>
      </c>
    </row>
    <row r="43" spans="1:11" s="6" customFormat="1" ht="33" x14ac:dyDescent="0.25">
      <c r="A43" s="10" t="s">
        <v>118</v>
      </c>
      <c r="B43" s="10" t="s">
        <v>119</v>
      </c>
      <c r="C43" s="10" t="s">
        <v>120</v>
      </c>
      <c r="D43" s="11">
        <f>D44+D49</f>
        <v>2418200</v>
      </c>
      <c r="E43" s="11">
        <f>E44+E49</f>
        <v>2418200</v>
      </c>
      <c r="F43" s="11">
        <f>F44+F49</f>
        <v>1820900</v>
      </c>
      <c r="G43" s="11">
        <f>G44+G49</f>
        <v>1820900</v>
      </c>
      <c r="H43" s="11">
        <f>H44+H49</f>
        <v>1820900</v>
      </c>
      <c r="I43" s="11">
        <f>I44+I49</f>
        <v>345302</v>
      </c>
      <c r="J43" s="11">
        <f>H43-I43</f>
        <v>1475598</v>
      </c>
      <c r="K43" s="11">
        <f>K44+K49</f>
        <v>252497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f>+D45+D47+D48</f>
        <v>412200</v>
      </c>
      <c r="E44" s="11">
        <f>+E45+E47+E48</f>
        <v>412200</v>
      </c>
      <c r="F44" s="11">
        <f>+F45+F47+F48</f>
        <v>316400</v>
      </c>
      <c r="G44" s="11">
        <f>+G45+G47+G48</f>
        <v>316400</v>
      </c>
      <c r="H44" s="11">
        <f>+H45+H47+H48</f>
        <v>316400</v>
      </c>
      <c r="I44" s="11">
        <f>+I45+I47+I48</f>
        <v>226907</v>
      </c>
      <c r="J44" s="11">
        <f>H44-I44</f>
        <v>89493</v>
      </c>
      <c r="K44" s="11">
        <f>+K45+K47+K48</f>
        <v>252140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D46</f>
        <v>201800</v>
      </c>
      <c r="E45" s="11">
        <f>E46</f>
        <v>201800</v>
      </c>
      <c r="F45" s="11">
        <f>F46</f>
        <v>153600</v>
      </c>
      <c r="G45" s="11">
        <f>G46</f>
        <v>153600</v>
      </c>
      <c r="H45" s="11">
        <f>H46</f>
        <v>153600</v>
      </c>
      <c r="I45" s="11">
        <f>I46</f>
        <v>114473</v>
      </c>
      <c r="J45" s="11">
        <f>H45-I45</f>
        <v>39127</v>
      </c>
      <c r="K45" s="11">
        <f>K46</f>
        <v>75648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201800</v>
      </c>
      <c r="E46" s="11">
        <v>201800</v>
      </c>
      <c r="F46" s="11">
        <v>153600</v>
      </c>
      <c r="G46" s="11">
        <v>153600</v>
      </c>
      <c r="H46" s="11">
        <v>153600</v>
      </c>
      <c r="I46" s="11">
        <v>114473</v>
      </c>
      <c r="J46" s="11">
        <f>H46-I46</f>
        <v>39127</v>
      </c>
      <c r="K46" s="11">
        <v>75648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142000</v>
      </c>
      <c r="E47" s="11">
        <v>142000</v>
      </c>
      <c r="F47" s="11">
        <v>106500</v>
      </c>
      <c r="G47" s="11">
        <v>106500</v>
      </c>
      <c r="H47" s="11">
        <v>106500</v>
      </c>
      <c r="I47" s="11">
        <v>64514</v>
      </c>
      <c r="J47" s="11">
        <f>H47-I47</f>
        <v>41986</v>
      </c>
      <c r="K47" s="11">
        <v>57600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v>68400</v>
      </c>
      <c r="E48" s="11">
        <v>68400</v>
      </c>
      <c r="F48" s="11">
        <v>56300</v>
      </c>
      <c r="G48" s="11">
        <v>56300</v>
      </c>
      <c r="H48" s="11">
        <v>56300</v>
      </c>
      <c r="I48" s="11">
        <v>47920</v>
      </c>
      <c r="J48" s="11">
        <f>H48-I48</f>
        <v>8380</v>
      </c>
      <c r="K48" s="11">
        <v>118892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+D50+D51</f>
        <v>2006000</v>
      </c>
      <c r="E49" s="11">
        <f>+E50+E51</f>
        <v>2006000</v>
      </c>
      <c r="F49" s="11">
        <f>+F50+F51</f>
        <v>1504500</v>
      </c>
      <c r="G49" s="11">
        <f>+G50+G51</f>
        <v>1504500</v>
      </c>
      <c r="H49" s="11">
        <f>+H50+H51</f>
        <v>1504500</v>
      </c>
      <c r="I49" s="11">
        <f>+I50+I51</f>
        <v>118395</v>
      </c>
      <c r="J49" s="11">
        <f>H49-I49</f>
        <v>1386105</v>
      </c>
      <c r="K49" s="11">
        <f>+K50+K51</f>
        <v>357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2000000</v>
      </c>
      <c r="E50" s="11">
        <v>2000000</v>
      </c>
      <c r="F50" s="11">
        <v>1500000</v>
      </c>
      <c r="G50" s="11">
        <v>1500000</v>
      </c>
      <c r="H50" s="11">
        <v>1500000</v>
      </c>
      <c r="I50" s="11">
        <v>118038</v>
      </c>
      <c r="J50" s="11">
        <f>H50-I50</f>
        <v>1381962</v>
      </c>
      <c r="K50" s="11">
        <v>0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6000</v>
      </c>
      <c r="E51" s="11">
        <v>6000</v>
      </c>
      <c r="F51" s="11">
        <v>4500</v>
      </c>
      <c r="G51" s="11">
        <v>4500</v>
      </c>
      <c r="H51" s="11">
        <v>4500</v>
      </c>
      <c r="I51" s="11">
        <v>357</v>
      </c>
      <c r="J51" s="11">
        <f>H51-I51</f>
        <v>4143</v>
      </c>
      <c r="K51" s="11">
        <v>357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f>+D53+D56</f>
        <v>5226000</v>
      </c>
      <c r="E52" s="11">
        <f>+E53+E56</f>
        <v>5226000</v>
      </c>
      <c r="F52" s="11">
        <f>+F53+F56</f>
        <v>3925000</v>
      </c>
      <c r="G52" s="11">
        <f>+G53+G56</f>
        <v>3925000</v>
      </c>
      <c r="H52" s="11">
        <f>+H53+H56</f>
        <v>3925000</v>
      </c>
      <c r="I52" s="11">
        <f>+I53+I56</f>
        <v>2686011</v>
      </c>
      <c r="J52" s="11">
        <f>H52-I52</f>
        <v>1238989</v>
      </c>
      <c r="K52" s="11">
        <f>+K53+K56</f>
        <v>10247</v>
      </c>
    </row>
    <row r="53" spans="1:12" s="6" customFormat="1" ht="22.5" x14ac:dyDescent="0.25">
      <c r="A53" s="10" t="s">
        <v>148</v>
      </c>
      <c r="B53" s="10" t="s">
        <v>149</v>
      </c>
      <c r="C53" s="10" t="s">
        <v>150</v>
      </c>
      <c r="D53" s="11">
        <f>D54</f>
        <v>5210000</v>
      </c>
      <c r="E53" s="11">
        <f>E54</f>
        <v>5210000</v>
      </c>
      <c r="F53" s="11">
        <f>F54</f>
        <v>3913000</v>
      </c>
      <c r="G53" s="11">
        <f>G54</f>
        <v>3913000</v>
      </c>
      <c r="H53" s="11">
        <f>H54</f>
        <v>3913000</v>
      </c>
      <c r="I53" s="11">
        <f>I54</f>
        <v>2686011</v>
      </c>
      <c r="J53" s="11">
        <f>H53-I53</f>
        <v>1226989</v>
      </c>
      <c r="K53" s="11">
        <f>K54</f>
        <v>9881</v>
      </c>
    </row>
    <row r="54" spans="1:12" s="6" customFormat="1" ht="22.5" x14ac:dyDescent="0.25">
      <c r="A54" s="10" t="s">
        <v>151</v>
      </c>
      <c r="B54" s="10" t="s">
        <v>152</v>
      </c>
      <c r="C54" s="10" t="s">
        <v>153</v>
      </c>
      <c r="D54" s="11">
        <f>D55</f>
        <v>5210000</v>
      </c>
      <c r="E54" s="11">
        <f>E55</f>
        <v>5210000</v>
      </c>
      <c r="F54" s="11">
        <f>F55</f>
        <v>3913000</v>
      </c>
      <c r="G54" s="11">
        <f>G55</f>
        <v>3913000</v>
      </c>
      <c r="H54" s="11">
        <f>H55</f>
        <v>3913000</v>
      </c>
      <c r="I54" s="11">
        <f>I55</f>
        <v>2686011</v>
      </c>
      <c r="J54" s="11">
        <f>H54-I54</f>
        <v>1226989</v>
      </c>
      <c r="K54" s="11">
        <f>K55</f>
        <v>9881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5210000</v>
      </c>
      <c r="E55" s="11">
        <v>5210000</v>
      </c>
      <c r="F55" s="11">
        <v>3913000</v>
      </c>
      <c r="G55" s="11">
        <v>3913000</v>
      </c>
      <c r="H55" s="11">
        <v>3913000</v>
      </c>
      <c r="I55" s="11">
        <v>2686011</v>
      </c>
      <c r="J55" s="11">
        <f>H55-I55</f>
        <v>1226989</v>
      </c>
      <c r="K55" s="11">
        <v>9881</v>
      </c>
    </row>
    <row r="56" spans="1:12" s="6" customFormat="1" ht="22.5" x14ac:dyDescent="0.25">
      <c r="A56" s="10" t="s">
        <v>157</v>
      </c>
      <c r="B56" s="10" t="s">
        <v>158</v>
      </c>
      <c r="C56" s="10" t="s">
        <v>159</v>
      </c>
      <c r="D56" s="11">
        <f>+D57</f>
        <v>16000</v>
      </c>
      <c r="E56" s="11">
        <f>+E57</f>
        <v>16000</v>
      </c>
      <c r="F56" s="11">
        <f>+F57</f>
        <v>12000</v>
      </c>
      <c r="G56" s="11">
        <f>+G57</f>
        <v>12000</v>
      </c>
      <c r="H56" s="11">
        <f>+H57</f>
        <v>12000</v>
      </c>
      <c r="I56" s="11">
        <f>+I57</f>
        <v>0</v>
      </c>
      <c r="J56" s="11">
        <f>H56-I56</f>
        <v>12000</v>
      </c>
      <c r="K56" s="11">
        <f>+K57</f>
        <v>366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>
        <v>16000</v>
      </c>
      <c r="E57" s="11">
        <v>16000</v>
      </c>
      <c r="F57" s="11">
        <v>12000</v>
      </c>
      <c r="G57" s="11">
        <v>12000</v>
      </c>
      <c r="H57" s="11">
        <v>12000</v>
      </c>
      <c r="I57" s="11">
        <v>0</v>
      </c>
      <c r="J57" s="11">
        <f>H57-I57</f>
        <v>12000</v>
      </c>
      <c r="K57" s="11">
        <v>366</v>
      </c>
    </row>
    <row r="58" spans="1:12" s="6" customFormat="1" x14ac:dyDescent="0.25">
      <c r="A58" s="10" t="s">
        <v>163</v>
      </c>
      <c r="B58" s="10" t="s">
        <v>164</v>
      </c>
      <c r="C58" s="10" t="s">
        <v>165</v>
      </c>
      <c r="D58" s="11">
        <v>0</v>
      </c>
      <c r="E58" s="11">
        <v>-5100</v>
      </c>
      <c r="F58" s="11">
        <v>-2100</v>
      </c>
      <c r="G58" s="11">
        <v>0</v>
      </c>
      <c r="H58" s="11">
        <v>0</v>
      </c>
      <c r="I58" s="11">
        <v>117873</v>
      </c>
      <c r="J58" s="11">
        <f>H58-I58</f>
        <v>-117873</v>
      </c>
      <c r="K58" s="11">
        <v>0</v>
      </c>
    </row>
    <row r="59" spans="1:12" s="6" customFormat="1" x14ac:dyDescent="0.25">
      <c r="A59" s="10" t="s">
        <v>166</v>
      </c>
      <c r="B59" s="10" t="s">
        <v>167</v>
      </c>
      <c r="C59" s="10" t="s">
        <v>168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117873</v>
      </c>
      <c r="J59" s="11">
        <f>H59-I59</f>
        <v>-117873</v>
      </c>
      <c r="K59" s="11">
        <v>0</v>
      </c>
    </row>
    <row r="60" spans="1:12" s="6" customFormat="1" x14ac:dyDescent="0.25">
      <c r="A60" s="10" t="s">
        <v>169</v>
      </c>
      <c r="B60" s="10" t="s">
        <v>170</v>
      </c>
      <c r="C60" s="10" t="s">
        <v>171</v>
      </c>
      <c r="D60" s="11">
        <v>0</v>
      </c>
      <c r="E60" s="11">
        <v>0</v>
      </c>
      <c r="F60" s="11">
        <v>3000</v>
      </c>
      <c r="G60" s="11">
        <v>0</v>
      </c>
      <c r="H60" s="11">
        <v>0</v>
      </c>
      <c r="I60" s="11">
        <v>117874</v>
      </c>
      <c r="J60" s="11">
        <f>H60-I60</f>
        <v>-117874</v>
      </c>
      <c r="K60" s="11">
        <v>0</v>
      </c>
    </row>
    <row r="61" spans="1:12" s="6" customFormat="1" x14ac:dyDescent="0.25">
      <c r="A61" s="10" t="s">
        <v>172</v>
      </c>
      <c r="B61" s="10" t="s">
        <v>173</v>
      </c>
      <c r="C61" s="10" t="s">
        <v>174</v>
      </c>
      <c r="D61" s="11">
        <v>0</v>
      </c>
      <c r="E61" s="11">
        <v>-5100</v>
      </c>
      <c r="F61" s="11">
        <v>-2100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10" t="s">
        <v>175</v>
      </c>
      <c r="B62" s="10" t="s">
        <v>176</v>
      </c>
      <c r="C62" s="10" t="s">
        <v>177</v>
      </c>
      <c r="D62" s="11">
        <v>0</v>
      </c>
      <c r="E62" s="11">
        <v>-5100</v>
      </c>
      <c r="F62" s="11">
        <v>-5100</v>
      </c>
      <c r="G62" s="11">
        <v>0</v>
      </c>
      <c r="H62" s="11">
        <v>0</v>
      </c>
      <c r="I62" s="11">
        <v>-1</v>
      </c>
      <c r="J62" s="11">
        <f>H62-I62</f>
        <v>1</v>
      </c>
      <c r="K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178</v>
      </c>
      <c r="B64" s="13"/>
      <c r="C64" s="13"/>
      <c r="D64" s="13"/>
      <c r="E64" s="13" t="s">
        <v>180</v>
      </c>
      <c r="F64" s="13"/>
      <c r="G64" s="13"/>
      <c r="H64" s="13"/>
      <c r="I64" s="13" t="s">
        <v>180</v>
      </c>
      <c r="J64" s="13"/>
      <c r="K64" s="13"/>
      <c r="L64" s="13"/>
    </row>
    <row r="65" spans="1:12" x14ac:dyDescent="0.25">
      <c r="A65" s="3" t="s">
        <v>179</v>
      </c>
      <c r="B65" s="3"/>
      <c r="C65" s="3"/>
      <c r="D65" s="3"/>
      <c r="E65" s="3"/>
      <c r="F65" s="3"/>
      <c r="G65" s="3"/>
      <c r="H65" s="3"/>
      <c r="I65" s="3" t="s">
        <v>181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1">
    <mergeCell ref="A64:D64"/>
    <mergeCell ref="A65:D65"/>
    <mergeCell ref="E64:H64"/>
    <mergeCell ref="E65:H65"/>
    <mergeCell ref="I64:L64"/>
    <mergeCell ref="I65:L6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2018-11-14T07:01:57Z</dcterms:created>
  <dcterms:modified xsi:type="dcterms:W3CDTF">2018-11-14T07:02:00Z</dcterms:modified>
</cp:coreProperties>
</file>