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Bot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K24" i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D33" i="1"/>
  <c r="E33" i="1"/>
  <c r="G33" i="1"/>
  <c r="F33" i="1" s="1"/>
  <c r="K33" i="1" s="1"/>
  <c r="H33" i="1"/>
  <c r="H32" i="1" s="1"/>
  <c r="I33" i="1"/>
  <c r="I32" i="1" s="1"/>
  <c r="J33" i="1"/>
  <c r="J32" i="1" s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D43" i="1"/>
  <c r="D42" i="1" s="1"/>
  <c r="E43" i="1"/>
  <c r="E42" i="1" s="1"/>
  <c r="F43" i="1"/>
  <c r="G43" i="1"/>
  <c r="G42" i="1" s="1"/>
  <c r="H43" i="1"/>
  <c r="H42" i="1" s="1"/>
  <c r="I43" i="1"/>
  <c r="I42" i="1" s="1"/>
  <c r="J43" i="1"/>
  <c r="J42" i="1" s="1"/>
  <c r="K43" i="1"/>
  <c r="F44" i="1"/>
  <c r="K44" i="1"/>
  <c r="D48" i="1"/>
  <c r="D47" i="1" s="1"/>
  <c r="D46" i="1" s="1"/>
  <c r="E48" i="1"/>
  <c r="E47" i="1" s="1"/>
  <c r="E46" i="1" s="1"/>
  <c r="E45" i="1" s="1"/>
  <c r="G48" i="1"/>
  <c r="F48" i="1" s="1"/>
  <c r="K48" i="1" s="1"/>
  <c r="H48" i="1"/>
  <c r="H47" i="1" s="1"/>
  <c r="H46" i="1" s="1"/>
  <c r="H45" i="1" s="1"/>
  <c r="I48" i="1"/>
  <c r="I47" i="1" s="1"/>
  <c r="I46" i="1" s="1"/>
  <c r="I45" i="1" s="1"/>
  <c r="J48" i="1"/>
  <c r="J47" i="1" s="1"/>
  <c r="J46" i="1" s="1"/>
  <c r="J45" i="1" s="1"/>
  <c r="F49" i="1"/>
  <c r="K49" i="1" s="1"/>
  <c r="D52" i="1"/>
  <c r="D51" i="1" s="1"/>
  <c r="D50" i="1" s="1"/>
  <c r="E52" i="1"/>
  <c r="E51" i="1" s="1"/>
  <c r="E50" i="1" s="1"/>
  <c r="G52" i="1"/>
  <c r="G51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 s="1"/>
  <c r="F58" i="1"/>
  <c r="K58" i="1"/>
  <c r="G59" i="1"/>
  <c r="F59" i="1" s="1"/>
  <c r="K59" i="1" s="1"/>
  <c r="D60" i="1"/>
  <c r="D59" i="1" s="1"/>
  <c r="E60" i="1"/>
  <c r="E59" i="1" s="1"/>
  <c r="G60" i="1"/>
  <c r="F60" i="1" s="1"/>
  <c r="K60" i="1" s="1"/>
  <c r="H60" i="1"/>
  <c r="H59" i="1" s="1"/>
  <c r="I60" i="1"/>
  <c r="I59" i="1" s="1"/>
  <c r="J60" i="1"/>
  <c r="J59" i="1" s="1"/>
  <c r="F61" i="1"/>
  <c r="K61" i="1"/>
  <c r="D63" i="1"/>
  <c r="D62" i="1" s="1"/>
  <c r="E63" i="1"/>
  <c r="E62" i="1" s="1"/>
  <c r="F63" i="1"/>
  <c r="G63" i="1"/>
  <c r="G62" i="1" s="1"/>
  <c r="H63" i="1"/>
  <c r="H62" i="1" s="1"/>
  <c r="I63" i="1"/>
  <c r="I62" i="1" s="1"/>
  <c r="J63" i="1"/>
  <c r="J62" i="1" s="1"/>
  <c r="K63" i="1"/>
  <c r="F64" i="1"/>
  <c r="K64" i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D70" i="1"/>
  <c r="E70" i="1"/>
  <c r="G70" i="1"/>
  <c r="F70" i="1" s="1"/>
  <c r="K70" i="1" s="1"/>
  <c r="H70" i="1"/>
  <c r="I70" i="1"/>
  <c r="J70" i="1"/>
  <c r="F71" i="1"/>
  <c r="K71" i="1"/>
  <c r="J14" i="1" l="1"/>
  <c r="J13" i="1" s="1"/>
  <c r="I14" i="1"/>
  <c r="I13" i="1" s="1"/>
  <c r="F23" i="1"/>
  <c r="K23" i="1" s="1"/>
  <c r="G22" i="1"/>
  <c r="F22" i="1" s="1"/>
  <c r="K22" i="1" s="1"/>
  <c r="F42" i="1"/>
  <c r="K42" i="1" s="1"/>
  <c r="H14" i="1"/>
  <c r="H13" i="1" s="1"/>
  <c r="F62" i="1"/>
  <c r="K62" i="1" s="1"/>
  <c r="D45" i="1"/>
  <c r="E32" i="1"/>
  <c r="F51" i="1"/>
  <c r="K51" i="1" s="1"/>
  <c r="G50" i="1"/>
  <c r="F50" i="1" s="1"/>
  <c r="K50" i="1" s="1"/>
  <c r="D32" i="1"/>
  <c r="E14" i="1"/>
  <c r="E13" i="1" s="1"/>
  <c r="D14" i="1"/>
  <c r="G32" i="1"/>
  <c r="F32" i="1" s="1"/>
  <c r="K32" i="1" s="1"/>
  <c r="F52" i="1"/>
  <c r="K52" i="1" s="1"/>
  <c r="G47" i="1"/>
  <c r="G37" i="1"/>
  <c r="F37" i="1" s="1"/>
  <c r="K37" i="1" s="1"/>
  <c r="G16" i="1"/>
  <c r="G66" i="1"/>
  <c r="E11" i="1" l="1"/>
  <c r="E12" i="1"/>
  <c r="F66" i="1"/>
  <c r="K66" i="1" s="1"/>
  <c r="G65" i="1"/>
  <c r="F65" i="1" s="1"/>
  <c r="K65" i="1" s="1"/>
  <c r="H11" i="1"/>
  <c r="H12" i="1"/>
  <c r="F16" i="1"/>
  <c r="K16" i="1" s="1"/>
  <c r="G15" i="1"/>
  <c r="I11" i="1"/>
  <c r="I12" i="1"/>
  <c r="D13" i="1"/>
  <c r="F47" i="1"/>
  <c r="K47" i="1" s="1"/>
  <c r="G46" i="1"/>
  <c r="J11" i="1"/>
  <c r="J12" i="1"/>
  <c r="D11" i="1" l="1"/>
  <c r="D12" i="1"/>
  <c r="F15" i="1"/>
  <c r="K15" i="1" s="1"/>
  <c r="G14" i="1"/>
  <c r="F46" i="1"/>
  <c r="K46" i="1" s="1"/>
  <c r="G45" i="1"/>
  <c r="F45" i="1" s="1"/>
  <c r="K45" i="1" s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<sst xmlns="http://schemas.openxmlformats.org/spreadsheetml/2006/main" count="209" uniqueCount="208">
  <si>
    <t>NR................/...........2014</t>
  </si>
  <si>
    <t>Biroul contabilitate</t>
  </si>
  <si>
    <t xml:space="preserve"> Anexa 12</t>
  </si>
  <si>
    <t>Cont de executie - Venituri - Bugetul local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</si>
  <si>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</si>
  <si>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</si>
  <si>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</si>
  <si>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</si>
  <si>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</si>
  <si>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</si>
  <si>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</si>
  <si>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</si>
  <si>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</si>
  <si>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</si>
  <si>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</si>
  <si>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</si>
  <si>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</si>
  <si>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</si>
  <si>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</si>
  <si>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</si>
  <si>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</si>
  <si>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</si>
  <si>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</si>
  <si>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</si>
  <si>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</si>
  <si>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</si>
  <si>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</si>
  <si>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</si>
  <si>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</si>
  <si>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</si>
  <si>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</si>
  <si>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</si>
  <si>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</si>
  <si>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</si>
  <si>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</si>
  <si>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</si>
  <si>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</si>
  <si>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</si>
  <si>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</si>
  <si>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</si>
  <si>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</si>
  <si>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</si>
  <si>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</si>
  <si>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</si>
  <si>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</si>
  <si>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</si>
  <si>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</si>
  <si>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</si>
  <si>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</si>
  <si>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</si>
  <si>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</si>
  <si>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</si>
  <si>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</si>
  <si>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</si>
  <si>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</si>
  <si>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</si>
  <si>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</si>
  <si>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</si>
  <si>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</si>
  <si>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</si>
  <si>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</si>
  <si>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</si>
  <si>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</si>
  <si>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</si>
  <si>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</si>
  <si>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</si>
  <si>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</si>
  <si>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</si>
  <si>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</si>
  <si>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</si>
  <si>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</si>
  <si>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</si>
  <si>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</si>
  <si>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</si>
  <si>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</si>
  <si>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</si>
  <si>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</si>
  <si>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</si>
  <si>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</si>
  <si>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</si>
  <si>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</si>
  <si>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</si>
  <si>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</si>
  <si>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</si>
  <si>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</si>
  <si>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</si>
  <si>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</si>
  <si>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</si>
  <si>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</si>
  <si>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</si>
  <si>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</si>
  <si>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</si>
  <si>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</si>
  <si>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</si>
  <si>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</si>
  <si>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</si>
  <si>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</si>
  <si>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</si>
  <si>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</si>
  <si>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</si>
  <si>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</si>
  <si>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</si>
  <si>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</si>
  <si>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</si>
  <si>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</si>
  <si>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</si>
  <si>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</si>
  <si>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</si>
  <si>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</si>
  <si>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</si>
  <si>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</si>
  <si>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</si>
  <si>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</si>
  <si>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</si>
  <si>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</si>
  <si>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</si>
  <si>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</si>
  <si>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</si>
  <si>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</si>
  <si>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</si>
  <si>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</si>
  <si>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</si>
  <si>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</si>
  <si>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</si>
  <si>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</si>
  <si>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</si>
  <si>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</si>
  <si>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</si>
  <si>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</si>
  <si>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</si>
  <si>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</si>
  <si>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</si>
  <si>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</si>
  <si>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</si>
  <si>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</si>
  <si>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</si>
  <si>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</si>
  <si>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</si>
  <si>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</si>
  <si>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</si>
  <si>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</si>
  <si>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</si>
  <si>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</si>
  <si>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</si>
  <si>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</si>
  <si>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</si>
  <si>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</si>
  <si>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</si>
  <si>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</si>
  <si>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</si>
  <si>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</si>
  <si>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</si>
  <si>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</si>
  <si>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</si>
  <si>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</si>
  <si>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</si>
  <si>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</si>
  <si>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</si>
  <si>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</si>
  <si>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</si>
  <si>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</si>
  <si>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</si>
  <si>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</si>
  <si>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</si>
  <si>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</si>
  <si>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</si>
  <si>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</si>
  <si>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</si>
  <si>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</si>
  <si>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</si>
  <si>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</si>
  <si>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113</t>
  </si>
  <si>
    <t>Venituri din vanzarea unor bunuri apartinand domeniului privat</t>
  </si>
  <si>
    <t>39.02.07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</si>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</sst>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D13+D59+D62+D65</f>
        <v>11627000</v>
      </c>
      <c r="E11" s="11">
        <f>E13+E59+E62+E65</f>
        <v>8778900</v>
      </c>
      <c r="F11" s="11">
        <f>G11+H11</f>
        <v>5605636</v>
      </c>
      <c r="G11" s="11">
        <f>G13+G59+G62+G65</f>
        <v>844899</v>
      </c>
      <c r="H11" s="11">
        <f>H13+H59+H62+H65</f>
        <v>4760737</v>
      </c>
      <c r="I11" s="11">
        <f>I13+I59+I62+I65</f>
        <v>4501881</v>
      </c>
      <c r="J11" s="11">
        <f>J13+J59+J62+J65</f>
        <v>7600</v>
      </c>
      <c r="K11" s="11">
        <f>F11-I11-J11</f>
        <v>1096155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D13-D33+D59+D62</f>
        <v>1237000</v>
      </c>
      <c r="E12" s="11">
        <f>E13-E33+E59+E62</f>
        <v>911900</v>
      </c>
      <c r="F12" s="11">
        <f>G12+H12</f>
        <v>1493045</v>
      </c>
      <c r="G12" s="11">
        <f>G13-G33+G59+G62</f>
        <v>844899</v>
      </c>
      <c r="H12" s="11">
        <f>H13-H33+H59+H62</f>
        <v>648146</v>
      </c>
      <c r="I12" s="11">
        <f>I13-I33+I59+I62</f>
        <v>389290</v>
      </c>
      <c r="J12" s="11">
        <f>J13-J33+J59+J62</f>
        <v>7600</v>
      </c>
      <c r="K12" s="11">
        <f>F12-I12-J12</f>
        <v>1096155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2939000</v>
      </c>
      <c r="E13" s="11">
        <f>E14+E45</f>
        <v>2273900</v>
      </c>
      <c r="F13" s="11">
        <f>G13+H13</f>
        <v>2864451</v>
      </c>
      <c r="G13" s="11">
        <f>G14+G45</f>
        <v>844899</v>
      </c>
      <c r="H13" s="11">
        <f>H14+H45</f>
        <v>2019552</v>
      </c>
      <c r="I13" s="11">
        <f>I14+I45</f>
        <v>1760696</v>
      </c>
      <c r="J13" s="11">
        <f>J14+J45</f>
        <v>7600</v>
      </c>
      <c r="K13" s="11">
        <f>F13-I13-J13</f>
        <v>1096155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2485300</v>
      </c>
      <c r="E14" s="11">
        <f>E15+E22+E32+E42</f>
        <v>1934300</v>
      </c>
      <c r="F14" s="11">
        <f>G14+H14</f>
        <v>2285436</v>
      </c>
      <c r="G14" s="11">
        <f>G15+G22+G32+G42</f>
        <v>380668</v>
      </c>
      <c r="H14" s="11">
        <f>H15+H22+H32+H42</f>
        <v>1904768</v>
      </c>
      <c r="I14" s="11">
        <f>I15+I22+I32+I42</f>
        <v>1666762</v>
      </c>
      <c r="J14" s="11">
        <f>J15+J22+J32+J42</f>
        <v>7600</v>
      </c>
      <c r="K14" s="11">
        <f>F14-I14-J14</f>
        <v>611074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147500</v>
      </c>
      <c r="E15" s="11">
        <f>+E16</f>
        <v>103500</v>
      </c>
      <c r="F15" s="11">
        <f>G15+H15</f>
        <v>130700</v>
      </c>
      <c r="G15" s="11">
        <f>+G16</f>
        <v>0</v>
      </c>
      <c r="H15" s="11">
        <f>+H16</f>
        <v>130700</v>
      </c>
      <c r="I15" s="11">
        <f>+I16</f>
        <v>130700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147500</v>
      </c>
      <c r="E16" s="11">
        <f>E17+E19</f>
        <v>103500</v>
      </c>
      <c r="F16" s="11">
        <f>G16+H16</f>
        <v>130700</v>
      </c>
      <c r="G16" s="11">
        <f>G17+G19</f>
        <v>0</v>
      </c>
      <c r="H16" s="11">
        <f>H17+H19</f>
        <v>130700</v>
      </c>
      <c r="I16" s="11">
        <f>I17+I19</f>
        <v>130700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6500</v>
      </c>
      <c r="E17" s="11">
        <f>+E18</f>
        <v>3000</v>
      </c>
      <c r="F17" s="11">
        <f>G17+H17</f>
        <v>2247</v>
      </c>
      <c r="G17" s="11">
        <f>+G18</f>
        <v>0</v>
      </c>
      <c r="H17" s="11">
        <f>+H18</f>
        <v>2247</v>
      </c>
      <c r="I17" s="11">
        <f>+I18</f>
        <v>2247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6500</v>
      </c>
      <c r="E18" s="11">
        <v>3000</v>
      </c>
      <c r="F18" s="11">
        <f>G18+H18</f>
        <v>2247</v>
      </c>
      <c r="G18" s="11">
        <v>0</v>
      </c>
      <c r="H18" s="11">
        <v>2247</v>
      </c>
      <c r="I18" s="11">
        <v>2247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141000</v>
      </c>
      <c r="E19" s="11">
        <f>E20+E21</f>
        <v>100500</v>
      </c>
      <c r="F19" s="11">
        <f>G19+H19</f>
        <v>128453</v>
      </c>
      <c r="G19" s="11">
        <f>G20+G21</f>
        <v>0</v>
      </c>
      <c r="H19" s="11">
        <f>H20+H21</f>
        <v>128453</v>
      </c>
      <c r="I19" s="11">
        <f>I20+I21</f>
        <v>128453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86000</v>
      </c>
      <c r="E20" s="11">
        <v>57000</v>
      </c>
      <c r="F20" s="11">
        <f>G20+H20</f>
        <v>67973</v>
      </c>
      <c r="G20" s="11">
        <v>0</v>
      </c>
      <c r="H20" s="11">
        <v>67973</v>
      </c>
      <c r="I20" s="11">
        <v>67973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55000</v>
      </c>
      <c r="E21" s="11">
        <v>43500</v>
      </c>
      <c r="F21" s="11">
        <f>G21+H21</f>
        <v>60480</v>
      </c>
      <c r="G21" s="11">
        <v>0</v>
      </c>
      <c r="H21" s="11">
        <v>60480</v>
      </c>
      <c r="I21" s="11">
        <v>60480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551800</v>
      </c>
      <c r="E22" s="11">
        <f>E23</f>
        <v>417800</v>
      </c>
      <c r="F22" s="11">
        <f>G22+H22</f>
        <v>717593</v>
      </c>
      <c r="G22" s="11">
        <f>G23</f>
        <v>354809</v>
      </c>
      <c r="H22" s="11">
        <f>H23</f>
        <v>362784</v>
      </c>
      <c r="I22" s="11">
        <f>I23</f>
        <v>138530</v>
      </c>
      <c r="J22" s="11">
        <f>J23</f>
        <v>6472</v>
      </c>
      <c r="K22" s="11">
        <f>F22-I22-J22</f>
        <v>572591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551800</v>
      </c>
      <c r="E23" s="11">
        <f>E24+E27+E31</f>
        <v>417800</v>
      </c>
      <c r="F23" s="11">
        <f>G23+H23</f>
        <v>717593</v>
      </c>
      <c r="G23" s="11">
        <f>G24+G27+G31</f>
        <v>354809</v>
      </c>
      <c r="H23" s="11">
        <f>H24+H27+H31</f>
        <v>362784</v>
      </c>
      <c r="I23" s="11">
        <f>I24+I27+I31</f>
        <v>138530</v>
      </c>
      <c r="J23" s="11">
        <f>J24+J27+J31</f>
        <v>6472</v>
      </c>
      <c r="K23" s="11">
        <f>F23-I23-J23</f>
        <v>572591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46000</v>
      </c>
      <c r="E24" s="11">
        <f>E25+E26</f>
        <v>33000</v>
      </c>
      <c r="F24" s="11">
        <f>G24+H24</f>
        <v>51065</v>
      </c>
      <c r="G24" s="11">
        <f>G25+G26</f>
        <v>9416</v>
      </c>
      <c r="H24" s="11">
        <f>H25+H26</f>
        <v>41649</v>
      </c>
      <c r="I24" s="11">
        <f>I25+I26</f>
        <v>19322</v>
      </c>
      <c r="J24" s="11">
        <f>J25+J26</f>
        <v>1081</v>
      </c>
      <c r="K24" s="11">
        <f>F24-I24-J24</f>
        <v>30662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25000</v>
      </c>
      <c r="E25" s="11">
        <v>18000</v>
      </c>
      <c r="F25" s="11">
        <f>G25+H25</f>
        <v>28302</v>
      </c>
      <c r="G25" s="11">
        <v>8619</v>
      </c>
      <c r="H25" s="11">
        <v>19683</v>
      </c>
      <c r="I25" s="11">
        <v>12028</v>
      </c>
      <c r="J25" s="11">
        <v>516</v>
      </c>
      <c r="K25" s="11">
        <f>F25-I25-J25</f>
        <v>15758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21000</v>
      </c>
      <c r="E26" s="11">
        <v>15000</v>
      </c>
      <c r="F26" s="11">
        <f>G26+H26</f>
        <v>22763</v>
      </c>
      <c r="G26" s="11">
        <v>797</v>
      </c>
      <c r="H26" s="11">
        <v>21966</v>
      </c>
      <c r="I26" s="11">
        <v>7294</v>
      </c>
      <c r="J26" s="11">
        <v>565</v>
      </c>
      <c r="K26" s="11">
        <f>F26-I26-J26</f>
        <v>14904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500800</v>
      </c>
      <c r="E27" s="11">
        <f>E28+E29+E30</f>
        <v>381800</v>
      </c>
      <c r="F27" s="11">
        <f>G27+H27</f>
        <v>663962</v>
      </c>
      <c r="G27" s="11">
        <f>G28+G29+G30</f>
        <v>345393</v>
      </c>
      <c r="H27" s="11">
        <f>H28+H29+H30</f>
        <v>318569</v>
      </c>
      <c r="I27" s="11">
        <f>I28+I29+I30</f>
        <v>116642</v>
      </c>
      <c r="J27" s="11">
        <f>J28+J29+J30</f>
        <v>5391</v>
      </c>
      <c r="K27" s="11">
        <f>F27-I27-J27</f>
        <v>541929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61000</v>
      </c>
      <c r="E28" s="11">
        <v>45000</v>
      </c>
      <c r="F28" s="11">
        <f>G28+H28</f>
        <v>65760</v>
      </c>
      <c r="G28" s="11">
        <v>27934</v>
      </c>
      <c r="H28" s="11">
        <v>37826</v>
      </c>
      <c r="I28" s="11">
        <v>26951</v>
      </c>
      <c r="J28" s="11">
        <v>1062</v>
      </c>
      <c r="K28" s="11">
        <f>F28-I28-J28</f>
        <v>37747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41500</v>
      </c>
      <c r="E29" s="11">
        <v>28500</v>
      </c>
      <c r="F29" s="11">
        <f>G29+H29</f>
        <v>3828</v>
      </c>
      <c r="G29" s="11">
        <v>11</v>
      </c>
      <c r="H29" s="11">
        <v>3817</v>
      </c>
      <c r="I29" s="11">
        <v>682</v>
      </c>
      <c r="J29" s="11">
        <v>151</v>
      </c>
      <c r="K29" s="11">
        <f>F29-I29-J29</f>
        <v>2995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398300</v>
      </c>
      <c r="E30" s="11">
        <v>308300</v>
      </c>
      <c r="F30" s="11">
        <f>G30+H30</f>
        <v>594374</v>
      </c>
      <c r="G30" s="11">
        <v>317448</v>
      </c>
      <c r="H30" s="11">
        <v>276926</v>
      </c>
      <c r="I30" s="11">
        <v>89009</v>
      </c>
      <c r="J30" s="11">
        <v>4178</v>
      </c>
      <c r="K30" s="11">
        <f>F30-I30-J30</f>
        <v>501187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5000</v>
      </c>
      <c r="E31" s="11">
        <v>3000</v>
      </c>
      <c r="F31" s="11">
        <f>G31+H31</f>
        <v>2566</v>
      </c>
      <c r="G31" s="11">
        <v>0</v>
      </c>
      <c r="H31" s="11">
        <v>2566</v>
      </c>
      <c r="I31" s="11">
        <v>2566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1786000</v>
      </c>
      <c r="E32" s="11">
        <f>E33+E37</f>
        <v>1413000</v>
      </c>
      <c r="F32" s="11">
        <f>G32+H32</f>
        <v>1437118</v>
      </c>
      <c r="G32" s="11">
        <f>G33+G37</f>
        <v>25859</v>
      </c>
      <c r="H32" s="11">
        <f>H33+H37</f>
        <v>1411259</v>
      </c>
      <c r="I32" s="11">
        <f>I33+I37</f>
        <v>1397507</v>
      </c>
      <c r="J32" s="11">
        <f>J33+J37</f>
        <v>1128</v>
      </c>
      <c r="K32" s="11">
        <f>F32-I32-J32</f>
        <v>38483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1736000</v>
      </c>
      <c r="E33" s="11">
        <f>+E34+E35+E36</f>
        <v>1376000</v>
      </c>
      <c r="F33" s="11">
        <f>G33+H33</f>
        <v>1376000</v>
      </c>
      <c r="G33" s="11">
        <f>+G34+G35+G36</f>
        <v>0</v>
      </c>
      <c r="H33" s="11">
        <f>+H34+H35+H36</f>
        <v>1376000</v>
      </c>
      <c r="I33" s="11">
        <f>+I34+I35+I36</f>
        <v>1376000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620000</v>
      </c>
      <c r="E34" s="11">
        <v>490000</v>
      </c>
      <c r="F34" s="11">
        <f>G34+H34</f>
        <v>490000</v>
      </c>
      <c r="G34" s="11">
        <v>0</v>
      </c>
      <c r="H34" s="11">
        <v>490000</v>
      </c>
      <c r="I34" s="11">
        <v>490000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50000</v>
      </c>
      <c r="E35" s="11">
        <v>43000</v>
      </c>
      <c r="F35" s="11">
        <f>G35+H35</f>
        <v>43000</v>
      </c>
      <c r="G35" s="11">
        <v>0</v>
      </c>
      <c r="H35" s="11">
        <v>43000</v>
      </c>
      <c r="I35" s="11">
        <v>43000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1066000</v>
      </c>
      <c r="E36" s="11">
        <v>843000</v>
      </c>
      <c r="F36" s="11">
        <f>G36+H36</f>
        <v>843000</v>
      </c>
      <c r="G36" s="11">
        <v>0</v>
      </c>
      <c r="H36" s="11">
        <v>843000</v>
      </c>
      <c r="I36" s="11">
        <v>843000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50000</v>
      </c>
      <c r="E37" s="11">
        <f>E38+E41</f>
        <v>37000</v>
      </c>
      <c r="F37" s="11">
        <f>G37+H37</f>
        <v>61118</v>
      </c>
      <c r="G37" s="11">
        <f>G38+G41</f>
        <v>25859</v>
      </c>
      <c r="H37" s="11">
        <f>H38+H41</f>
        <v>35259</v>
      </c>
      <c r="I37" s="11">
        <f>I38+I41</f>
        <v>21507</v>
      </c>
      <c r="J37" s="11">
        <f>J38+J41</f>
        <v>1128</v>
      </c>
      <c r="K37" s="11">
        <f>F37-I37-J37</f>
        <v>38483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50000</v>
      </c>
      <c r="E38" s="11">
        <f>E39+E40</f>
        <v>37000</v>
      </c>
      <c r="F38" s="11">
        <f>G38+H38</f>
        <v>60663</v>
      </c>
      <c r="G38" s="11">
        <f>G39+G40</f>
        <v>25859</v>
      </c>
      <c r="H38" s="11">
        <f>H39+H40</f>
        <v>34804</v>
      </c>
      <c r="I38" s="11">
        <f>I39+I40</f>
        <v>21052</v>
      </c>
      <c r="J38" s="11">
        <f>J39+J40</f>
        <v>1128</v>
      </c>
      <c r="K38" s="11">
        <f>F38-I38-J38</f>
        <v>38483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46000</v>
      </c>
      <c r="E39" s="11">
        <v>34000</v>
      </c>
      <c r="F39" s="11">
        <f>G39+H39</f>
        <v>57382</v>
      </c>
      <c r="G39" s="11">
        <v>25859</v>
      </c>
      <c r="H39" s="11">
        <v>31523</v>
      </c>
      <c r="I39" s="11">
        <v>18537</v>
      </c>
      <c r="J39" s="11">
        <v>856</v>
      </c>
      <c r="K39" s="11">
        <f>F39-I39-J39</f>
        <v>37989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4000</v>
      </c>
      <c r="E40" s="11">
        <v>3000</v>
      </c>
      <c r="F40" s="11">
        <f>G40+H40</f>
        <v>3281</v>
      </c>
      <c r="G40" s="11">
        <v>0</v>
      </c>
      <c r="H40" s="11">
        <v>3281</v>
      </c>
      <c r="I40" s="11">
        <v>2515</v>
      </c>
      <c r="J40" s="11">
        <v>272</v>
      </c>
      <c r="K40" s="11">
        <f>F40-I40-J40</f>
        <v>494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455</v>
      </c>
      <c r="G41" s="11">
        <v>0</v>
      </c>
      <c r="H41" s="11">
        <v>455</v>
      </c>
      <c r="I41" s="11">
        <v>455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0</v>
      </c>
      <c r="E42" s="11">
        <f>E43</f>
        <v>0</v>
      </c>
      <c r="F42" s="11">
        <f>G42+H42</f>
        <v>25</v>
      </c>
      <c r="G42" s="11">
        <f>G43</f>
        <v>0</v>
      </c>
      <c r="H42" s="11">
        <f>H43</f>
        <v>25</v>
      </c>
      <c r="I42" s="11">
        <f>I43</f>
        <v>25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0</v>
      </c>
      <c r="E43" s="11">
        <f>E44</f>
        <v>0</v>
      </c>
      <c r="F43" s="11">
        <f>G43+H43</f>
        <v>25</v>
      </c>
      <c r="G43" s="11">
        <f>G44</f>
        <v>0</v>
      </c>
      <c r="H43" s="11">
        <f>H44</f>
        <v>25</v>
      </c>
      <c r="I43" s="11">
        <f>I44</f>
        <v>25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0</v>
      </c>
      <c r="E44" s="11">
        <v>0</v>
      </c>
      <c r="F44" s="11">
        <f>G44+H44</f>
        <v>25</v>
      </c>
      <c r="G44" s="11">
        <v>0</v>
      </c>
      <c r="H44" s="11">
        <v>25</v>
      </c>
      <c r="I44" s="11">
        <v>25</v>
      </c>
      <c r="J44" s="11">
        <v>0</v>
      </c>
      <c r="K44" s="11">
        <f>F44-I44-J44</f>
        <v>0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D46+D50</f>
        <v>453700</v>
      </c>
      <c r="E45" s="11">
        <f>E46+E50</f>
        <v>339600</v>
      </c>
      <c r="F45" s="11">
        <f>G45+H45</f>
        <v>579015</v>
      </c>
      <c r="G45" s="11">
        <f>G46+G50</f>
        <v>464231</v>
      </c>
      <c r="H45" s="11">
        <f>H46+H50</f>
        <v>114784</v>
      </c>
      <c r="I45" s="11">
        <f>I46+I50</f>
        <v>93934</v>
      </c>
      <c r="J45" s="11">
        <f>J46+J50</f>
        <v>0</v>
      </c>
      <c r="K45" s="11">
        <f>F45-I45-J45</f>
        <v>485081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79500</v>
      </c>
      <c r="E46" s="11">
        <f>E47</f>
        <v>58800</v>
      </c>
      <c r="F46" s="11">
        <f>G46+H46</f>
        <v>92594</v>
      </c>
      <c r="G46" s="11">
        <f>G47</f>
        <v>76888</v>
      </c>
      <c r="H46" s="11">
        <f>H47</f>
        <v>15706</v>
      </c>
      <c r="I46" s="11">
        <f>I47</f>
        <v>5614</v>
      </c>
      <c r="J46" s="11">
        <f>J47</f>
        <v>0</v>
      </c>
      <c r="K46" s="11">
        <f>F46-I46-J46</f>
        <v>86980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</f>
        <v>79500</v>
      </c>
      <c r="E47" s="11">
        <f>+E48</f>
        <v>58800</v>
      </c>
      <c r="F47" s="11">
        <f>G47+H47</f>
        <v>92594</v>
      </c>
      <c r="G47" s="11">
        <f>+G48</f>
        <v>76888</v>
      </c>
      <c r="H47" s="11">
        <f>+H48</f>
        <v>15706</v>
      </c>
      <c r="I47" s="11">
        <f>+I48</f>
        <v>5614</v>
      </c>
      <c r="J47" s="11">
        <f>+J48</f>
        <v>0</v>
      </c>
      <c r="K47" s="11">
        <f>F47-I47-J47</f>
        <v>86980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79500</v>
      </c>
      <c r="E48" s="11">
        <f>E49</f>
        <v>58800</v>
      </c>
      <c r="F48" s="11">
        <f>G48+H48</f>
        <v>92594</v>
      </c>
      <c r="G48" s="11">
        <f>G49</f>
        <v>76888</v>
      </c>
      <c r="H48" s="11">
        <f>H49</f>
        <v>15706</v>
      </c>
      <c r="I48" s="11">
        <f>I49</f>
        <v>5614</v>
      </c>
      <c r="J48" s="11">
        <f>J49</f>
        <v>0</v>
      </c>
      <c r="K48" s="11">
        <f>F48-I48-J48</f>
        <v>86980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79500</v>
      </c>
      <c r="E49" s="11">
        <v>58800</v>
      </c>
      <c r="F49" s="11">
        <f>G49+H49</f>
        <v>92594</v>
      </c>
      <c r="G49" s="11">
        <v>76888</v>
      </c>
      <c r="H49" s="11">
        <v>15706</v>
      </c>
      <c r="I49" s="11">
        <v>5614</v>
      </c>
      <c r="J49" s="11">
        <v>0</v>
      </c>
      <c r="K49" s="11">
        <f>F49-I49-J49</f>
        <v>86980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+D51+D54</f>
        <v>374200</v>
      </c>
      <c r="E50" s="11">
        <f>+E51+E54</f>
        <v>280800</v>
      </c>
      <c r="F50" s="11">
        <f>G50+H50</f>
        <v>486421</v>
      </c>
      <c r="G50" s="11">
        <f>+G51+G54</f>
        <v>387343</v>
      </c>
      <c r="H50" s="11">
        <f>+H51+H54</f>
        <v>99078</v>
      </c>
      <c r="I50" s="11">
        <f>+I51+I54</f>
        <v>88320</v>
      </c>
      <c r="J50" s="11">
        <f>+J51+J54</f>
        <v>0</v>
      </c>
      <c r="K50" s="11">
        <f>F50-I50-J50</f>
        <v>398101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328200</v>
      </c>
      <c r="E51" s="11">
        <f>E52</f>
        <v>250800</v>
      </c>
      <c r="F51" s="11">
        <f>G51+H51</f>
        <v>407338</v>
      </c>
      <c r="G51" s="11">
        <f>G52</f>
        <v>387338</v>
      </c>
      <c r="H51" s="11">
        <f>H52</f>
        <v>20000</v>
      </c>
      <c r="I51" s="11">
        <f>I52</f>
        <v>29248</v>
      </c>
      <c r="J51" s="11">
        <f>J52</f>
        <v>0</v>
      </c>
      <c r="K51" s="11">
        <f>F51-I51-J51</f>
        <v>378090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328200</v>
      </c>
      <c r="E52" s="11">
        <f>E53</f>
        <v>250800</v>
      </c>
      <c r="F52" s="11">
        <f>G52+H52</f>
        <v>407338</v>
      </c>
      <c r="G52" s="11">
        <f>G53</f>
        <v>387338</v>
      </c>
      <c r="H52" s="11">
        <f>H53</f>
        <v>20000</v>
      </c>
      <c r="I52" s="11">
        <f>I53</f>
        <v>29248</v>
      </c>
      <c r="J52" s="11">
        <f>J53</f>
        <v>0</v>
      </c>
      <c r="K52" s="11">
        <f>F52-I52-J52</f>
        <v>378090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v>328200</v>
      </c>
      <c r="E53" s="11">
        <v>250800</v>
      </c>
      <c r="F53" s="11">
        <f>G53+H53</f>
        <v>407338</v>
      </c>
      <c r="G53" s="11">
        <v>387338</v>
      </c>
      <c r="H53" s="11">
        <v>20000</v>
      </c>
      <c r="I53" s="11">
        <v>29248</v>
      </c>
      <c r="J53" s="11">
        <v>0</v>
      </c>
      <c r="K53" s="11">
        <f>F53-I53-J53</f>
        <v>378090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+D55+D56</f>
        <v>46000</v>
      </c>
      <c r="E54" s="11">
        <f>+E55+E56</f>
        <v>30000</v>
      </c>
      <c r="F54" s="11">
        <f>G54+H54</f>
        <v>79083</v>
      </c>
      <c r="G54" s="11">
        <f>+G55+G56</f>
        <v>5</v>
      </c>
      <c r="H54" s="11">
        <f>+H55+H56</f>
        <v>79078</v>
      </c>
      <c r="I54" s="11">
        <f>+I55+I56</f>
        <v>59072</v>
      </c>
      <c r="J54" s="11">
        <f>+J55+J56</f>
        <v>0</v>
      </c>
      <c r="K54" s="11">
        <f>F54-I54-J54</f>
        <v>20011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0</v>
      </c>
      <c r="E55" s="11">
        <v>0</v>
      </c>
      <c r="F55" s="11">
        <f>G55+H55</f>
        <v>550</v>
      </c>
      <c r="G55" s="11">
        <v>0</v>
      </c>
      <c r="H55" s="11">
        <v>550</v>
      </c>
      <c r="I55" s="11">
        <v>550</v>
      </c>
      <c r="J55" s="11">
        <v>0</v>
      </c>
      <c r="K55" s="11">
        <f>F55-I55-J55</f>
        <v>0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46000</v>
      </c>
      <c r="E56" s="11">
        <v>30000</v>
      </c>
      <c r="F56" s="11">
        <f>G56+H56</f>
        <v>78533</v>
      </c>
      <c r="G56" s="11">
        <v>5</v>
      </c>
      <c r="H56" s="11">
        <v>78528</v>
      </c>
      <c r="I56" s="11">
        <v>58522</v>
      </c>
      <c r="J56" s="11">
        <v>0</v>
      </c>
      <c r="K56" s="11">
        <f>F56-I56-J56</f>
        <v>20011</v>
      </c>
    </row>
    <row r="57" spans="1:11" s="6" customFormat="1" ht="33" x14ac:dyDescent="0.25">
      <c r="A57" s="10" t="s">
        <v>159</v>
      </c>
      <c r="B57" s="10" t="s">
        <v>160</v>
      </c>
      <c r="C57" s="10" t="s">
        <v>161</v>
      </c>
      <c r="D57" s="11">
        <v>-534400</v>
      </c>
      <c r="E57" s="11">
        <v>-415300</v>
      </c>
      <c r="F57" s="11">
        <f>G57+H57</f>
        <v>-240411</v>
      </c>
      <c r="G57" s="11">
        <v>0</v>
      </c>
      <c r="H57" s="11">
        <v>-240411</v>
      </c>
      <c r="I57" s="11">
        <v>-240411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162</v>
      </c>
      <c r="B58" s="10" t="s">
        <v>163</v>
      </c>
      <c r="C58" s="10" t="s">
        <v>164</v>
      </c>
      <c r="D58" s="11">
        <v>534400</v>
      </c>
      <c r="E58" s="11">
        <v>415300</v>
      </c>
      <c r="F58" s="11">
        <f>G58+H58</f>
        <v>240411</v>
      </c>
      <c r="G58" s="11">
        <v>0</v>
      </c>
      <c r="H58" s="11">
        <v>240411</v>
      </c>
      <c r="I58" s="11">
        <v>240411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f>D60</f>
        <v>34000</v>
      </c>
      <c r="E59" s="11">
        <f>E60</f>
        <v>14000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33" x14ac:dyDescent="0.25">
      <c r="A60" s="10" t="s">
        <v>168</v>
      </c>
      <c r="B60" s="10" t="s">
        <v>169</v>
      </c>
      <c r="C60" s="10" t="s">
        <v>170</v>
      </c>
      <c r="D60" s="11">
        <f>+D61</f>
        <v>34000</v>
      </c>
      <c r="E60" s="11">
        <f>+E61</f>
        <v>14000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v>34000</v>
      </c>
      <c r="E61" s="11">
        <v>14000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f>D63</f>
        <v>0</v>
      </c>
      <c r="E62" s="11">
        <f>E63</f>
        <v>0</v>
      </c>
      <c r="F62" s="11">
        <f>G62+H62</f>
        <v>4594</v>
      </c>
      <c r="G62" s="11">
        <f>G63</f>
        <v>0</v>
      </c>
      <c r="H62" s="11">
        <f>H63</f>
        <v>4594</v>
      </c>
      <c r="I62" s="11">
        <f>I63</f>
        <v>4594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177</v>
      </c>
      <c r="B63" s="10" t="s">
        <v>178</v>
      </c>
      <c r="C63" s="10" t="s">
        <v>179</v>
      </c>
      <c r="D63" s="11">
        <f>+D64</f>
        <v>0</v>
      </c>
      <c r="E63" s="11">
        <f>+E64</f>
        <v>0</v>
      </c>
      <c r="F63" s="11">
        <f>G63+H63</f>
        <v>4594</v>
      </c>
      <c r="G63" s="11">
        <f>+G64</f>
        <v>0</v>
      </c>
      <c r="H63" s="11">
        <f>+H64</f>
        <v>4594</v>
      </c>
      <c r="I63" s="11">
        <f>+I64</f>
        <v>4594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180</v>
      </c>
      <c r="B64" s="10" t="s">
        <v>181</v>
      </c>
      <c r="C64" s="10" t="s">
        <v>182</v>
      </c>
      <c r="D64" s="11">
        <v>0</v>
      </c>
      <c r="E64" s="11">
        <v>0</v>
      </c>
      <c r="F64" s="11">
        <f>G64+H64</f>
        <v>4594</v>
      </c>
      <c r="G64" s="11">
        <v>0</v>
      </c>
      <c r="H64" s="11">
        <v>4594</v>
      </c>
      <c r="I64" s="11">
        <v>4594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183</v>
      </c>
      <c r="B65" s="10" t="s">
        <v>184</v>
      </c>
      <c r="C65" s="10" t="s">
        <v>185</v>
      </c>
      <c r="D65" s="11">
        <f>D66</f>
        <v>8654000</v>
      </c>
      <c r="E65" s="11">
        <f>E66</f>
        <v>6491000</v>
      </c>
      <c r="F65" s="11">
        <f>G65+H65</f>
        <v>2736591</v>
      </c>
      <c r="G65" s="11">
        <f>G66</f>
        <v>0</v>
      </c>
      <c r="H65" s="11">
        <f>H66</f>
        <v>2736591</v>
      </c>
      <c r="I65" s="11">
        <f>I66</f>
        <v>2736591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186</v>
      </c>
      <c r="B66" s="10" t="s">
        <v>187</v>
      </c>
      <c r="C66" s="10" t="s">
        <v>188</v>
      </c>
      <c r="D66" s="11">
        <f>D67+D70</f>
        <v>8654000</v>
      </c>
      <c r="E66" s="11">
        <f>E67+E70</f>
        <v>6491000</v>
      </c>
      <c r="F66" s="11">
        <f>G66+H66</f>
        <v>2736591</v>
      </c>
      <c r="G66" s="11">
        <f>G67+G70</f>
        <v>0</v>
      </c>
      <c r="H66" s="11">
        <f>H67+H70</f>
        <v>2736591</v>
      </c>
      <c r="I66" s="11">
        <f>I67+I70</f>
        <v>2736591</v>
      </c>
      <c r="J66" s="11">
        <f>J67+J70</f>
        <v>0</v>
      </c>
      <c r="K66" s="11">
        <f>F66-I66-J66</f>
        <v>0</v>
      </c>
    </row>
    <row r="67" spans="1:12" s="6" customFormat="1" ht="75" x14ac:dyDescent="0.25">
      <c r="A67" s="10" t="s">
        <v>189</v>
      </c>
      <c r="B67" s="10" t="s">
        <v>190</v>
      </c>
      <c r="C67" s="10" t="s">
        <v>191</v>
      </c>
      <c r="D67" s="11">
        <f>+D68+D69</f>
        <v>8546000</v>
      </c>
      <c r="E67" s="11">
        <f>+E68+E69</f>
        <v>6410000</v>
      </c>
      <c r="F67" s="11">
        <f>G67+H67</f>
        <v>2729091</v>
      </c>
      <c r="G67" s="11">
        <f>+G68+G69</f>
        <v>0</v>
      </c>
      <c r="H67" s="11">
        <f>+H68+H69</f>
        <v>2729091</v>
      </c>
      <c r="I67" s="11">
        <f>+I68+I69</f>
        <v>2729091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192</v>
      </c>
      <c r="B68" s="10" t="s">
        <v>193</v>
      </c>
      <c r="C68" s="10" t="s">
        <v>194</v>
      </c>
      <c r="D68" s="11">
        <v>2000</v>
      </c>
      <c r="E68" s="11">
        <v>2000</v>
      </c>
      <c r="F68" s="11">
        <f>G68+H68</f>
        <v>1584</v>
      </c>
      <c r="G68" s="11">
        <v>0</v>
      </c>
      <c r="H68" s="11">
        <v>1584</v>
      </c>
      <c r="I68" s="11">
        <v>1584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195</v>
      </c>
      <c r="B69" s="10" t="s">
        <v>196</v>
      </c>
      <c r="C69" s="10" t="s">
        <v>197</v>
      </c>
      <c r="D69" s="11">
        <v>8544000</v>
      </c>
      <c r="E69" s="11">
        <v>6408000</v>
      </c>
      <c r="F69" s="11">
        <f>G69+H69</f>
        <v>2727507</v>
      </c>
      <c r="G69" s="11">
        <v>0</v>
      </c>
      <c r="H69" s="11">
        <v>2727507</v>
      </c>
      <c r="I69" s="11">
        <v>2727507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198</v>
      </c>
      <c r="B70" s="10" t="s">
        <v>199</v>
      </c>
      <c r="C70" s="10" t="s">
        <v>200</v>
      </c>
      <c r="D70" s="11">
        <f>+D71</f>
        <v>108000</v>
      </c>
      <c r="E70" s="11">
        <f>+E71</f>
        <v>81000</v>
      </c>
      <c r="F70" s="11">
        <f>G70+H70</f>
        <v>7500</v>
      </c>
      <c r="G70" s="11">
        <f>+G71</f>
        <v>0</v>
      </c>
      <c r="H70" s="11">
        <f>+H71</f>
        <v>7500</v>
      </c>
      <c r="I70" s="11">
        <f>+I71</f>
        <v>7500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201</v>
      </c>
      <c r="B71" s="10" t="s">
        <v>202</v>
      </c>
      <c r="C71" s="10" t="s">
        <v>203</v>
      </c>
      <c r="D71" s="11">
        <v>108000</v>
      </c>
      <c r="E71" s="11">
        <v>81000</v>
      </c>
      <c r="F71" s="11">
        <f>G71+H71</f>
        <v>7500</v>
      </c>
      <c r="G71" s="11">
        <v>0</v>
      </c>
      <c r="H71" s="11">
        <v>7500</v>
      </c>
      <c r="I71" s="11">
        <v>7500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204</v>
      </c>
      <c r="B73" s="13"/>
      <c r="C73" s="13"/>
      <c r="D73" s="13"/>
      <c r="E73" s="13" t="s">
        <v>206</v>
      </c>
      <c r="F73" s="13"/>
      <c r="G73" s="13"/>
      <c r="H73" s="13"/>
      <c r="I73" s="13" t="s">
        <v>206</v>
      </c>
      <c r="J73" s="13"/>
      <c r="K73" s="13"/>
      <c r="L73" s="13"/>
    </row>
    <row r="74" spans="1:12" x14ac:dyDescent="0.25">
      <c r="A74" s="3" t="s">
        <v>205</v>
      </c>
      <c r="B74" s="3"/>
      <c r="C74" s="3"/>
      <c r="D74" s="3"/>
      <c r="E74" s="3"/>
      <c r="F74" s="3"/>
      <c r="G74" s="3"/>
      <c r="H74" s="3"/>
      <c r="I74" s="3" t="s">
        <v>207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2018-11-14T06:59:54Z</dcterms:created>
  <dcterms:modified xsi:type="dcterms:W3CDTF">2018-11-14T06:59:57Z</dcterms:modified>
</cp:coreProperties>
</file>