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BOTESTI\PRIMARIA\"/>
    </mc:Choice>
  </mc:AlternateContent>
  <xr:revisionPtr revIDLastSave="0" documentId="8_{56FB2A03-5B51-418F-88BF-EA1A1A18880C}" xr6:coauthVersionLast="43" xr6:coauthVersionMax="43" xr10:uidLastSave="{00000000-0000-0000-0000-000000000000}"/>
  <bookViews>
    <workbookView xWindow="5760" yWindow="3396" windowWidth="17280" windowHeight="8964" xr2:uid="{82FF89B3-2D90-4D86-B9F5-33BB910FB5A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I13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D20" i="1"/>
  <c r="G20" i="1"/>
  <c r="H20" i="1"/>
  <c r="L20" i="1"/>
  <c r="D21" i="1"/>
  <c r="E21" i="1"/>
  <c r="E20" i="1" s="1"/>
  <c r="F21" i="1"/>
  <c r="F20" i="1" s="1"/>
  <c r="G21" i="1"/>
  <c r="H21" i="1"/>
  <c r="I21" i="1"/>
  <c r="K21" i="1" s="1"/>
  <c r="J21" i="1"/>
  <c r="J20" i="1" s="1"/>
  <c r="L21" i="1"/>
  <c r="K22" i="1"/>
  <c r="D23" i="1"/>
  <c r="H23" i="1"/>
  <c r="L23" i="1"/>
  <c r="D24" i="1"/>
  <c r="E24" i="1"/>
  <c r="E23" i="1" s="1"/>
  <c r="F24" i="1"/>
  <c r="F23" i="1" s="1"/>
  <c r="G24" i="1"/>
  <c r="G23" i="1" s="1"/>
  <c r="H24" i="1"/>
  <c r="I24" i="1"/>
  <c r="I23" i="1" s="1"/>
  <c r="J24" i="1"/>
  <c r="J23" i="1" s="1"/>
  <c r="K24" i="1"/>
  <c r="L24" i="1"/>
  <c r="K25" i="1"/>
  <c r="D26" i="1"/>
  <c r="E26" i="1"/>
  <c r="F26" i="1"/>
  <c r="G26" i="1"/>
  <c r="H26" i="1"/>
  <c r="I26" i="1"/>
  <c r="K26" i="1" s="1"/>
  <c r="J26" i="1"/>
  <c r="L26" i="1"/>
  <c r="K27" i="1"/>
  <c r="K28" i="1"/>
  <c r="F29" i="1"/>
  <c r="J29" i="1"/>
  <c r="D30" i="1"/>
  <c r="D29" i="1" s="1"/>
  <c r="E30" i="1"/>
  <c r="E29" i="1" s="1"/>
  <c r="F30" i="1"/>
  <c r="G30" i="1"/>
  <c r="G29" i="1" s="1"/>
  <c r="H30" i="1"/>
  <c r="H29" i="1" s="1"/>
  <c r="I30" i="1"/>
  <c r="I29" i="1" s="1"/>
  <c r="K29" i="1" s="1"/>
  <c r="J30" i="1"/>
  <c r="L30" i="1"/>
  <c r="L29" i="1" s="1"/>
  <c r="K31" i="1"/>
  <c r="D32" i="1"/>
  <c r="E32" i="1"/>
  <c r="F32" i="1"/>
  <c r="G32" i="1"/>
  <c r="H32" i="1"/>
  <c r="I32" i="1"/>
  <c r="J32" i="1"/>
  <c r="K32" i="1"/>
  <c r="L32" i="1"/>
  <c r="K33" i="1"/>
  <c r="D35" i="1"/>
  <c r="D34" i="1" s="1"/>
  <c r="H35" i="1"/>
  <c r="H34" i="1" s="1"/>
  <c r="L35" i="1"/>
  <c r="L34" i="1" s="1"/>
  <c r="D36" i="1"/>
  <c r="E36" i="1"/>
  <c r="E35" i="1" s="1"/>
  <c r="E34" i="1" s="1"/>
  <c r="F36" i="1"/>
  <c r="F35" i="1" s="1"/>
  <c r="F34" i="1" s="1"/>
  <c r="G36" i="1"/>
  <c r="G35" i="1" s="1"/>
  <c r="G34" i="1" s="1"/>
  <c r="H36" i="1"/>
  <c r="I36" i="1"/>
  <c r="I35" i="1" s="1"/>
  <c r="J36" i="1"/>
  <c r="J35" i="1" s="1"/>
  <c r="J34" i="1" s="1"/>
  <c r="K36" i="1"/>
  <c r="L36" i="1"/>
  <c r="K37" i="1"/>
  <c r="K38" i="1"/>
  <c r="K39" i="1"/>
  <c r="G40" i="1"/>
  <c r="D41" i="1"/>
  <c r="D40" i="1" s="1"/>
  <c r="E41" i="1"/>
  <c r="E40" i="1" s="1"/>
  <c r="F41" i="1"/>
  <c r="F40" i="1" s="1"/>
  <c r="G41" i="1"/>
  <c r="H41" i="1"/>
  <c r="H40" i="1" s="1"/>
  <c r="I41" i="1"/>
  <c r="K41" i="1" s="1"/>
  <c r="J41" i="1"/>
  <c r="J40" i="1" s="1"/>
  <c r="L41" i="1"/>
  <c r="L40" i="1" s="1"/>
  <c r="K42" i="1"/>
  <c r="K43" i="1"/>
  <c r="K44" i="1"/>
  <c r="K45" i="1"/>
  <c r="K46" i="1"/>
  <c r="K47" i="1"/>
  <c r="K48" i="1"/>
  <c r="J19" i="1" l="1"/>
  <c r="K35" i="1"/>
  <c r="I34" i="1"/>
  <c r="K34" i="1" s="1"/>
  <c r="F19" i="1"/>
  <c r="K23" i="1"/>
  <c r="D19" i="1"/>
  <c r="D12" i="1" s="1"/>
  <c r="E19" i="1"/>
  <c r="G19" i="1"/>
  <c r="G12" i="1"/>
  <c r="K13" i="1"/>
  <c r="H19" i="1"/>
  <c r="H12" i="1" s="1"/>
  <c r="L19" i="1"/>
  <c r="L12" i="1" s="1"/>
  <c r="J12" i="1"/>
  <c r="F12" i="1"/>
  <c r="E12" i="1"/>
  <c r="I40" i="1"/>
  <c r="K40" i="1" s="1"/>
  <c r="K30" i="1"/>
  <c r="I20" i="1"/>
  <c r="K14" i="1"/>
  <c r="I19" i="1" l="1"/>
  <c r="K20" i="1"/>
  <c r="K19" i="1" l="1"/>
  <c r="I12" i="1"/>
  <c r="K12" i="1" s="1"/>
</calcChain>
</file>

<file path=xl/sharedStrings.xml><?xml version="1.0" encoding="utf-8"?>
<sst xmlns="http://schemas.openxmlformats.org/spreadsheetml/2006/main" count="136" uniqueCount="133">
  <si>
    <t>CENTRALIZAT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</si>
  <si>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</si>
  <si>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</si>
  <si>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</si>
  <si>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</si>
  <si>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</si>
  <si>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</si>
  <si>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</si>
  <si>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</si>
  <si>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</si>
  <si>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</si>
  <si>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</si>
  <si>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</si>
  <si>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</si>
  <si>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</si>
  <si>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</si>
  <si>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</si>
  <si>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</si>
  <si>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</si>
  <si>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</si>
  <si>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</si>
  <si>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</si>
  <si>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</si>
  <si>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</si>
  <si>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</si>
  <si>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</si>
  <si>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</si>
  <si>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</si>
  <si>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</si>
  <si>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</si>
  <si>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</si>
  <si>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</si>
  <si>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</si>
  <si>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</si>
  <si>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</si>
  <si>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</si>
  <si>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</si>
  <si>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</si>
  <si>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</si>
  <si>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</si>
  <si>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</si>
  <si>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</si>
  <si>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</si>
  <si>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</si>
  <si>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</si>
  <si>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</si>
  <si>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</si>
  <si>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</si>
  <si>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</si>
  <si>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</si>
  <si>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</si>
  <si>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</si>
  <si>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</si>
  <si>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</si>
  <si>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</si>
  <si>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</si>
  <si>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</si>
  <si>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</si>
  <si>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</si>
  <si>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</si>
  <si>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</si>
  <si>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</si>
  <si>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</si>
  <si>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</si>
  <si>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</si>
  <si>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</si>
  <si>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</si>
  <si>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</si>
  <si>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</si>
  <si>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</si>
  <si>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</si>
  <si>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</si>
  <si>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</si>
  <si>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</si>
  <si>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</si>
  <si>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</si>
  <si>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</si>
  <si>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</si>
  <si>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</si>
  <si>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</si>
  <si>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</si>
  <si>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</si>
  <si>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</si>
  <si>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</si>
  <si>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</si>
  <si>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</si>
  <si>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</si>
  <si>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</si>
  <si>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</si>
  <si>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</si>
  <si>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</si>
  <si>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</si>
  <si>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</si>
  <si>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</si>
  <si>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</si>
  <si>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</si>
  <si>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</si>
  <si>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</si>
  <si>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</si>
  <si>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</si>
  <si>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</si>
  <si>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</si>
  <si>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</si>
  <si>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</si>
  <si>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</si>
  <si>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</si>
  <si>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</si>
  <si>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</si>
  <si>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</si>
  <si>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</si>
  <si>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</si>
  <si>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</si>
  <si>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</si>
  <si>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</si>
  <si>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</si>
  <si>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</si>
  <si>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</si>
  <si>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</si>
  <si>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</si>
  <si>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</si>
  <si>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</si>
  <si>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</si>
  <si>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</si>
  <si>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</si>
  <si>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</si>
  <si>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</si>
  <si>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</si>
  <si>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</si>
  <si>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</si>
  <si>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</si>
  <si>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PANTEA ADRIAN</t>
  </si>
  <si>
    <t>CONTABIL SEF,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</si>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</sst>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D284E-D75C-4D71-BAA8-BC884E98FA57}">
  <dimension ref="A1:T9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D13+D19+D34+D40</f>
        <v>0</v>
      </c>
      <c r="E12" s="11">
        <f>E13+E19+E34+E40</f>
        <v>0</v>
      </c>
      <c r="F12" s="11">
        <f>F13+F19+F34+F40</f>
        <v>621554</v>
      </c>
      <c r="G12" s="11">
        <f>G13+G19+G34+G40</f>
        <v>621554</v>
      </c>
      <c r="H12" s="11">
        <f>H13+H19+H34+H40</f>
        <v>621554</v>
      </c>
      <c r="I12" s="11">
        <f>I13+I19+I34+I40</f>
        <v>621554</v>
      </c>
      <c r="J12" s="11">
        <f>J13+J19+J34+J40</f>
        <v>621554</v>
      </c>
      <c r="K12" s="11">
        <f>I12-J12</f>
        <v>0</v>
      </c>
      <c r="L12" s="11">
        <f>L13+L19+L34+L40</f>
        <v>575656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287711</v>
      </c>
      <c r="G13" s="11">
        <f>G14+G17</f>
        <v>287711</v>
      </c>
      <c r="H13" s="11">
        <f>H14+H17</f>
        <v>287711</v>
      </c>
      <c r="I13" s="11">
        <f>I14+I17</f>
        <v>287711</v>
      </c>
      <c r="J13" s="11">
        <f>J14+J17</f>
        <v>287711</v>
      </c>
      <c r="K13" s="11">
        <f>I13-J13</f>
        <v>0</v>
      </c>
      <c r="L13" s="11">
        <f>L14+L17</f>
        <v>308533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269711</v>
      </c>
      <c r="G14" s="11">
        <f>G15</f>
        <v>269711</v>
      </c>
      <c r="H14" s="11">
        <f>H15</f>
        <v>269711</v>
      </c>
      <c r="I14" s="11">
        <f>I15</f>
        <v>269711</v>
      </c>
      <c r="J14" s="11">
        <f>J15</f>
        <v>269711</v>
      </c>
      <c r="K14" s="11">
        <f>I14-J14</f>
        <v>0</v>
      </c>
      <c r="L14" s="11">
        <f>L15</f>
        <v>290533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269711</v>
      </c>
      <c r="G15" s="11">
        <f>G16</f>
        <v>269711</v>
      </c>
      <c r="H15" s="11">
        <f>H16</f>
        <v>269711</v>
      </c>
      <c r="I15" s="11">
        <f>I16</f>
        <v>269711</v>
      </c>
      <c r="J15" s="11">
        <f>J16</f>
        <v>269711</v>
      </c>
      <c r="K15" s="11">
        <f>I15-J15</f>
        <v>0</v>
      </c>
      <c r="L15" s="11">
        <f>L16</f>
        <v>290533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269711</v>
      </c>
      <c r="G16" s="11">
        <v>269711</v>
      </c>
      <c r="H16" s="11">
        <v>269711</v>
      </c>
      <c r="I16" s="11">
        <v>269711</v>
      </c>
      <c r="J16" s="11">
        <v>269711</v>
      </c>
      <c r="K16" s="11">
        <f>I16-J16</f>
        <v>0</v>
      </c>
      <c r="L16" s="11">
        <v>290533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18000</v>
      </c>
      <c r="G17" s="11">
        <f>G18</f>
        <v>18000</v>
      </c>
      <c r="H17" s="11">
        <f>H18</f>
        <v>18000</v>
      </c>
      <c r="I17" s="11">
        <f>I18</f>
        <v>18000</v>
      </c>
      <c r="J17" s="11">
        <f>J18</f>
        <v>18000</v>
      </c>
      <c r="K17" s="11">
        <f>I17-J17</f>
        <v>0</v>
      </c>
      <c r="L17" s="11">
        <f>L18</f>
        <v>18000</v>
      </c>
    </row>
    <row r="18" spans="1:12" s="6" customFormat="1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18000</v>
      </c>
      <c r="G18" s="11">
        <v>18000</v>
      </c>
      <c r="H18" s="11">
        <v>18000</v>
      </c>
      <c r="I18" s="11">
        <v>18000</v>
      </c>
      <c r="J18" s="11">
        <v>18000</v>
      </c>
      <c r="K18" s="11">
        <f>I18-J18</f>
        <v>0</v>
      </c>
      <c r="L18" s="11">
        <v>18000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f>D20+D23+D29</f>
        <v>0</v>
      </c>
      <c r="E19" s="11">
        <f>E20+E23+E29</f>
        <v>0</v>
      </c>
      <c r="F19" s="11">
        <f>F20+F23+F29</f>
        <v>278838</v>
      </c>
      <c r="G19" s="11">
        <f>G20+G23+G29</f>
        <v>278838</v>
      </c>
      <c r="H19" s="11">
        <f>H20+H23+H29</f>
        <v>278838</v>
      </c>
      <c r="I19" s="11">
        <f>I20+I23+I29</f>
        <v>278838</v>
      </c>
      <c r="J19" s="11">
        <f>J20+J23+J29</f>
        <v>278838</v>
      </c>
      <c r="K19" s="11">
        <f>I19-J19</f>
        <v>0</v>
      </c>
      <c r="L19" s="11">
        <f>L20+L23+L29</f>
        <v>195995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105300</v>
      </c>
      <c r="G20" s="11">
        <f>+G21</f>
        <v>105300</v>
      </c>
      <c r="H20" s="11">
        <f>+H21</f>
        <v>105300</v>
      </c>
      <c r="I20" s="11">
        <f>+I21</f>
        <v>105300</v>
      </c>
      <c r="J20" s="11">
        <f>+J21</f>
        <v>105300</v>
      </c>
      <c r="K20" s="11">
        <f>I20-J20</f>
        <v>0</v>
      </c>
      <c r="L20" s="11">
        <f>+L21</f>
        <v>17027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105300</v>
      </c>
      <c r="G21" s="11">
        <f>G22</f>
        <v>105300</v>
      </c>
      <c r="H21" s="11">
        <f>H22</f>
        <v>105300</v>
      </c>
      <c r="I21" s="11">
        <f>I22</f>
        <v>105300</v>
      </c>
      <c r="J21" s="11">
        <f>J22</f>
        <v>105300</v>
      </c>
      <c r="K21" s="11">
        <f>I21-J21</f>
        <v>0</v>
      </c>
      <c r="L21" s="11">
        <f>L22</f>
        <v>17027</v>
      </c>
    </row>
    <row r="22" spans="1:12" s="6" customFormat="1" x14ac:dyDescent="0.3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105300</v>
      </c>
      <c r="G22" s="11">
        <v>105300</v>
      </c>
      <c r="H22" s="11">
        <v>105300</v>
      </c>
      <c r="I22" s="11">
        <v>105300</v>
      </c>
      <c r="J22" s="11">
        <v>105300</v>
      </c>
      <c r="K22" s="11">
        <f>I22-J22</f>
        <v>0</v>
      </c>
      <c r="L22" s="11">
        <v>17027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f>D24+D26+D28</f>
        <v>0</v>
      </c>
      <c r="E23" s="11">
        <f>E24+E26+E28</f>
        <v>0</v>
      </c>
      <c r="F23" s="11">
        <f>F24+F26+F28</f>
        <v>5000</v>
      </c>
      <c r="G23" s="11">
        <f>G24+G26+G28</f>
        <v>5000</v>
      </c>
      <c r="H23" s="11">
        <f>H24+H26+H28</f>
        <v>5000</v>
      </c>
      <c r="I23" s="11">
        <f>I24+I26+I28</f>
        <v>5000</v>
      </c>
      <c r="J23" s="11">
        <f>J24+J26+J28</f>
        <v>5000</v>
      </c>
      <c r="K23" s="11">
        <f>I23-J23</f>
        <v>0</v>
      </c>
      <c r="L23" s="11">
        <f>L24+L26+L28</f>
        <v>5761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+J25</f>
        <v>0</v>
      </c>
      <c r="K24" s="11">
        <f>I24-J24</f>
        <v>0</v>
      </c>
      <c r="L24" s="11">
        <f>+L25</f>
        <v>627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627</v>
      </c>
    </row>
    <row r="26" spans="1:12" s="6" customFormat="1" ht="21.6" x14ac:dyDescent="0.3">
      <c r="A26" s="10" t="s">
        <v>60</v>
      </c>
      <c r="B26" s="10" t="s">
        <v>61</v>
      </c>
      <c r="C26" s="10" t="s">
        <v>62</v>
      </c>
      <c r="D26" s="11">
        <f>+D27</f>
        <v>0</v>
      </c>
      <c r="E26" s="11">
        <f>+E27</f>
        <v>0</v>
      </c>
      <c r="F26" s="11">
        <f>+F27</f>
        <v>0</v>
      </c>
      <c r="G26" s="11">
        <f>+G27</f>
        <v>0</v>
      </c>
      <c r="H26" s="11">
        <f>+H27</f>
        <v>0</v>
      </c>
      <c r="I26" s="11">
        <f>+I27</f>
        <v>0</v>
      </c>
      <c r="J26" s="11">
        <f>+J27</f>
        <v>0</v>
      </c>
      <c r="K26" s="11">
        <f>I26-J26</f>
        <v>0</v>
      </c>
      <c r="L26" s="11">
        <f>+L27</f>
        <v>134</v>
      </c>
    </row>
    <row r="27" spans="1:12" s="6" customFormat="1" ht="21.6" x14ac:dyDescent="0.3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134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5000</v>
      </c>
      <c r="G28" s="11">
        <v>5000</v>
      </c>
      <c r="H28" s="11">
        <v>5000</v>
      </c>
      <c r="I28" s="11">
        <v>5000</v>
      </c>
      <c r="J28" s="11">
        <v>5000</v>
      </c>
      <c r="K28" s="11">
        <f>I28-J28</f>
        <v>0</v>
      </c>
      <c r="L28" s="11">
        <v>5000</v>
      </c>
    </row>
    <row r="29" spans="1:12" s="6" customFormat="1" ht="31.8" x14ac:dyDescent="0.3">
      <c r="A29" s="10" t="s">
        <v>69</v>
      </c>
      <c r="B29" s="10" t="s">
        <v>70</v>
      </c>
      <c r="C29" s="10" t="s">
        <v>71</v>
      </c>
      <c r="D29" s="11">
        <f>+D30+D32</f>
        <v>0</v>
      </c>
      <c r="E29" s="11">
        <f>+E30+E32</f>
        <v>0</v>
      </c>
      <c r="F29" s="11">
        <f>+F30+F32</f>
        <v>168538</v>
      </c>
      <c r="G29" s="11">
        <f>+G30+G32</f>
        <v>168538</v>
      </c>
      <c r="H29" s="11">
        <f>+H30+H32</f>
        <v>168538</v>
      </c>
      <c r="I29" s="11">
        <f>+I30+I32</f>
        <v>168538</v>
      </c>
      <c r="J29" s="11">
        <f>+J30+J32</f>
        <v>168538</v>
      </c>
      <c r="K29" s="11">
        <f>I29-J29</f>
        <v>0</v>
      </c>
      <c r="L29" s="11">
        <f>+L30+L32</f>
        <v>173207</v>
      </c>
    </row>
    <row r="30" spans="1:12" s="6" customFormat="1" ht="21.6" x14ac:dyDescent="0.3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85999</v>
      </c>
      <c r="G30" s="11">
        <f>G31</f>
        <v>85999</v>
      </c>
      <c r="H30" s="11">
        <f>H31</f>
        <v>85999</v>
      </c>
      <c r="I30" s="11">
        <f>I31</f>
        <v>85999</v>
      </c>
      <c r="J30" s="11">
        <f>J31</f>
        <v>85999</v>
      </c>
      <c r="K30" s="11">
        <f>I30-J30</f>
        <v>0</v>
      </c>
      <c r="L30" s="11">
        <f>L31</f>
        <v>90668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85999</v>
      </c>
      <c r="G31" s="11">
        <v>85999</v>
      </c>
      <c r="H31" s="11">
        <v>85999</v>
      </c>
      <c r="I31" s="11">
        <v>85999</v>
      </c>
      <c r="J31" s="11">
        <v>85999</v>
      </c>
      <c r="K31" s="11">
        <f>I31-J31</f>
        <v>0</v>
      </c>
      <c r="L31" s="11">
        <v>90668</v>
      </c>
    </row>
    <row r="32" spans="1:12" s="6" customFormat="1" ht="21.6" x14ac:dyDescent="0.3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82539</v>
      </c>
      <c r="G32" s="11">
        <f>G33</f>
        <v>82539</v>
      </c>
      <c r="H32" s="11">
        <f>H33</f>
        <v>82539</v>
      </c>
      <c r="I32" s="11">
        <f>I33</f>
        <v>82539</v>
      </c>
      <c r="J32" s="11">
        <f>J33</f>
        <v>82539</v>
      </c>
      <c r="K32" s="11">
        <f>I32-J32</f>
        <v>0</v>
      </c>
      <c r="L32" s="11">
        <f>L33</f>
        <v>82539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82539</v>
      </c>
      <c r="G33" s="11">
        <v>82539</v>
      </c>
      <c r="H33" s="11">
        <v>82539</v>
      </c>
      <c r="I33" s="11">
        <v>82539</v>
      </c>
      <c r="J33" s="11">
        <v>82539</v>
      </c>
      <c r="K33" s="11">
        <f>I33-J33</f>
        <v>0</v>
      </c>
      <c r="L33" s="11">
        <v>82539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55005</v>
      </c>
      <c r="G34" s="11">
        <f>G35</f>
        <v>55005</v>
      </c>
      <c r="H34" s="11">
        <f>H35</f>
        <v>55005</v>
      </c>
      <c r="I34" s="11">
        <f>I35</f>
        <v>55005</v>
      </c>
      <c r="J34" s="11">
        <f>J35</f>
        <v>55005</v>
      </c>
      <c r="K34" s="11">
        <f>I34-J34</f>
        <v>0</v>
      </c>
      <c r="L34" s="11">
        <f>L35</f>
        <v>71006</v>
      </c>
    </row>
    <row r="35" spans="1:12" s="6" customFormat="1" ht="21.6" x14ac:dyDescent="0.3">
      <c r="A35" s="10" t="s">
        <v>87</v>
      </c>
      <c r="B35" s="10" t="s">
        <v>88</v>
      </c>
      <c r="C35" s="10" t="s">
        <v>89</v>
      </c>
      <c r="D35" s="11">
        <f>+D36+D38+D39</f>
        <v>0</v>
      </c>
      <c r="E35" s="11">
        <f>+E36+E38+E39</f>
        <v>0</v>
      </c>
      <c r="F35" s="11">
        <f>+F36+F38+F39</f>
        <v>55005</v>
      </c>
      <c r="G35" s="11">
        <f>+G36+G38+G39</f>
        <v>55005</v>
      </c>
      <c r="H35" s="11">
        <f>+H36+H38+H39</f>
        <v>55005</v>
      </c>
      <c r="I35" s="11">
        <f>+I36+I38+I39</f>
        <v>55005</v>
      </c>
      <c r="J35" s="11">
        <f>+J36+J38+J39</f>
        <v>55005</v>
      </c>
      <c r="K35" s="11">
        <f>I35-J35</f>
        <v>0</v>
      </c>
      <c r="L35" s="11">
        <f>+L36+L38+L39</f>
        <v>71006</v>
      </c>
    </row>
    <row r="36" spans="1:12" s="6" customFormat="1" ht="21.6" x14ac:dyDescent="0.3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30695</v>
      </c>
      <c r="G36" s="11">
        <f>G37</f>
        <v>30695</v>
      </c>
      <c r="H36" s="11">
        <f>H37</f>
        <v>30695</v>
      </c>
      <c r="I36" s="11">
        <f>I37</f>
        <v>30695</v>
      </c>
      <c r="J36" s="11">
        <f>J37</f>
        <v>30695</v>
      </c>
      <c r="K36" s="11">
        <f>I36-J36</f>
        <v>0</v>
      </c>
      <c r="L36" s="11">
        <f>L37</f>
        <v>24546</v>
      </c>
    </row>
    <row r="37" spans="1:12" s="6" customFormat="1" x14ac:dyDescent="0.3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30695</v>
      </c>
      <c r="G37" s="11">
        <v>30695</v>
      </c>
      <c r="H37" s="11">
        <v>30695</v>
      </c>
      <c r="I37" s="11">
        <v>30695</v>
      </c>
      <c r="J37" s="11">
        <v>30695</v>
      </c>
      <c r="K37" s="11">
        <f>I37-J37</f>
        <v>0</v>
      </c>
      <c r="L37" s="11">
        <v>24546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14398</v>
      </c>
      <c r="G38" s="11">
        <v>14398</v>
      </c>
      <c r="H38" s="11">
        <v>14398</v>
      </c>
      <c r="I38" s="11">
        <v>14398</v>
      </c>
      <c r="J38" s="11">
        <v>14398</v>
      </c>
      <c r="K38" s="11">
        <f>I38-J38</f>
        <v>0</v>
      </c>
      <c r="L38" s="11">
        <v>15221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9912</v>
      </c>
      <c r="G39" s="11">
        <v>9912</v>
      </c>
      <c r="H39" s="11">
        <v>9912</v>
      </c>
      <c r="I39" s="11">
        <v>9912</v>
      </c>
      <c r="J39" s="11">
        <v>9912</v>
      </c>
      <c r="K39" s="11">
        <f>I39-J39</f>
        <v>0</v>
      </c>
      <c r="L39" s="11">
        <v>31239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f>+D41</f>
        <v>0</v>
      </c>
      <c r="E40" s="11">
        <f>+E41</f>
        <v>0</v>
      </c>
      <c r="F40" s="11">
        <f>+F41</f>
        <v>0</v>
      </c>
      <c r="G40" s="11">
        <f>+G41</f>
        <v>0</v>
      </c>
      <c r="H40" s="11">
        <f>+H41</f>
        <v>0</v>
      </c>
      <c r="I40" s="11">
        <f>+I41</f>
        <v>0</v>
      </c>
      <c r="J40" s="11">
        <f>+J41</f>
        <v>0</v>
      </c>
      <c r="K40" s="11">
        <f>I40-J40</f>
        <v>0</v>
      </c>
      <c r="L40" s="11">
        <f>+L41</f>
        <v>122</v>
      </c>
    </row>
    <row r="41" spans="1:12" s="6" customFormat="1" ht="21.6" x14ac:dyDescent="0.3">
      <c r="A41" s="10" t="s">
        <v>105</v>
      </c>
      <c r="B41" s="10" t="s">
        <v>106</v>
      </c>
      <c r="C41" s="10" t="s">
        <v>107</v>
      </c>
      <c r="D41" s="11">
        <f>+D42</f>
        <v>0</v>
      </c>
      <c r="E41" s="11">
        <f>+E42</f>
        <v>0</v>
      </c>
      <c r="F41" s="11">
        <f>+F42</f>
        <v>0</v>
      </c>
      <c r="G41" s="11">
        <f>+G42</f>
        <v>0</v>
      </c>
      <c r="H41" s="11">
        <f>+H42</f>
        <v>0</v>
      </c>
      <c r="I41" s="11">
        <f>+I42</f>
        <v>0</v>
      </c>
      <c r="J41" s="11">
        <f>+J42</f>
        <v>0</v>
      </c>
      <c r="K41" s="11">
        <f>I41-J41</f>
        <v>0</v>
      </c>
      <c r="L41" s="11">
        <f>+L42</f>
        <v>122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122</v>
      </c>
    </row>
    <row r="43" spans="1:12" s="6" customFormat="1" x14ac:dyDescent="0.3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-621554</v>
      </c>
      <c r="G43" s="11">
        <v>-621554</v>
      </c>
      <c r="H43" s="11">
        <v>0</v>
      </c>
      <c r="I43" s="11">
        <v>0</v>
      </c>
      <c r="J43" s="11">
        <v>36151</v>
      </c>
      <c r="K43" s="11">
        <f>I43-J43</f>
        <v>-36151</v>
      </c>
      <c r="L43" s="11">
        <v>0</v>
      </c>
    </row>
    <row r="44" spans="1:12" s="6" customFormat="1" x14ac:dyDescent="0.3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36151</v>
      </c>
      <c r="K44" s="11">
        <f>I44-J44</f>
        <v>-36151</v>
      </c>
      <c r="L44" s="11">
        <v>0</v>
      </c>
    </row>
    <row r="45" spans="1:12" s="6" customFormat="1" x14ac:dyDescent="0.3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36151</v>
      </c>
      <c r="K45" s="11">
        <f>I45-J45</f>
        <v>-36151</v>
      </c>
      <c r="L45" s="11">
        <v>0</v>
      </c>
    </row>
    <row r="46" spans="1:12" s="6" customFormat="1" x14ac:dyDescent="0.3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-621554</v>
      </c>
      <c r="G46" s="11">
        <v>-621554</v>
      </c>
      <c r="H46" s="11">
        <v>0</v>
      </c>
      <c r="I46" s="11">
        <v>0</v>
      </c>
      <c r="J46" s="11">
        <v>0</v>
      </c>
      <c r="K46" s="11">
        <f>I46-J46</f>
        <v>0</v>
      </c>
      <c r="L46" s="11">
        <v>0</v>
      </c>
    </row>
    <row r="47" spans="1:12" s="6" customFormat="1" x14ac:dyDescent="0.3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-533280</v>
      </c>
      <c r="G47" s="11">
        <v>-533280</v>
      </c>
      <c r="H47" s="11">
        <v>0</v>
      </c>
      <c r="I47" s="11">
        <v>0</v>
      </c>
      <c r="J47" s="11">
        <v>0</v>
      </c>
      <c r="K47" s="11">
        <f>I47-J47</f>
        <v>0</v>
      </c>
      <c r="L47" s="11">
        <v>0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-88274</v>
      </c>
      <c r="G48" s="11">
        <v>-88274</v>
      </c>
      <c r="H48" s="11">
        <v>0</v>
      </c>
      <c r="I48" s="11">
        <v>0</v>
      </c>
      <c r="J48" s="11">
        <v>0</v>
      </c>
      <c r="K48" s="11">
        <f>I48-J48</f>
        <v>0</v>
      </c>
      <c r="L48" s="11">
        <v>0</v>
      </c>
    </row>
    <row r="49" spans="1:12" s="6" customFormat="1" x14ac:dyDescent="0.3">
      <c r="A49" s="8"/>
      <c r="B49" s="8"/>
      <c r="C49" s="8"/>
      <c r="D49" s="9"/>
      <c r="E49" s="9"/>
      <c r="F49" s="9"/>
      <c r="G49" s="9"/>
      <c r="H49" s="9"/>
      <c r="I49" s="9"/>
      <c r="J49" s="9"/>
      <c r="K49" s="9"/>
      <c r="L49" s="9"/>
    </row>
    <row r="50" spans="1:12" x14ac:dyDescent="0.3">
      <c r="A50" s="13" t="s">
        <v>129</v>
      </c>
      <c r="B50" s="13"/>
      <c r="C50" s="13"/>
      <c r="D50" s="13"/>
      <c r="E50" s="13" t="s">
        <v>131</v>
      </c>
      <c r="F50" s="13"/>
      <c r="G50" s="13"/>
      <c r="H50" s="13"/>
      <c r="I50" s="13" t="s">
        <v>131</v>
      </c>
      <c r="J50" s="13"/>
      <c r="K50" s="13"/>
      <c r="L50" s="13"/>
    </row>
    <row r="51" spans="1:12" x14ac:dyDescent="0.3">
      <c r="A51" s="3" t="s">
        <v>130</v>
      </c>
      <c r="B51" s="3"/>
      <c r="C51" s="3"/>
      <c r="D51" s="3"/>
      <c r="E51" s="3"/>
      <c r="F51" s="3"/>
      <c r="G51" s="3"/>
      <c r="H51" s="3"/>
      <c r="I51" s="3" t="s">
        <v>132</v>
      </c>
      <c r="J51" s="3"/>
      <c r="K51" s="3"/>
      <c r="L51" s="3"/>
    </row>
    <row r="99" spans="1:20" x14ac:dyDescent="0.3">
      <c r="A99" s="12"/>
      <c r="B99" s="12"/>
      <c r="C99" s="12"/>
      <c r="D99" s="12"/>
      <c r="I99" s="12"/>
      <c r="J99" s="12"/>
      <c r="K99" s="12"/>
      <c r="L99" s="12"/>
      <c r="Q99" s="12"/>
      <c r="R99" s="12"/>
      <c r="S99" s="12"/>
      <c r="T99" s="12"/>
    </row>
  </sheetData>
  <mergeCells count="24">
    <mergeCell ref="K6:K10"/>
    <mergeCell ref="L6:L10"/>
    <mergeCell ref="A50:D50"/>
    <mergeCell ref="A51:D51"/>
    <mergeCell ref="E50:H50"/>
    <mergeCell ref="E51:H51"/>
    <mergeCell ref="I50:L50"/>
    <mergeCell ref="I51:L5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2019-05-02T06:39:43Z</dcterms:created>
  <dcterms:modified xsi:type="dcterms:W3CDTF">2019-05-02T06:39:46Z</dcterms:modified>
</cp:coreProperties>
</file>