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E18" i="1"/>
  <c r="F18" i="1"/>
  <c r="G18" i="1"/>
  <c r="H18" i="1"/>
  <c r="I18" i="1"/>
  <c r="J18" i="1"/>
  <c r="K18" i="1"/>
  <c r="L18" i="1"/>
  <c r="K19" i="1"/>
  <c r="D20" i="1"/>
  <c r="E20" i="1"/>
  <c r="F20" i="1"/>
  <c r="G20" i="1"/>
  <c r="H20" i="1"/>
  <c r="I20" i="1"/>
  <c r="K20" i="1" s="1"/>
  <c r="J20" i="1"/>
  <c r="L20" i="1"/>
  <c r="K21" i="1"/>
  <c r="D24" i="1"/>
  <c r="D23" i="1" s="1"/>
  <c r="E24" i="1"/>
  <c r="E23" i="1" s="1"/>
  <c r="F24" i="1"/>
  <c r="F23" i="1" s="1"/>
  <c r="G24" i="1"/>
  <c r="H24" i="1"/>
  <c r="H23" i="1" s="1"/>
  <c r="I24" i="1"/>
  <c r="K24" i="1" s="1"/>
  <c r="J24" i="1"/>
  <c r="J23" i="1" s="1"/>
  <c r="L24" i="1"/>
  <c r="L23" i="1" s="1"/>
  <c r="K25" i="1"/>
  <c r="K26" i="1"/>
  <c r="D27" i="1"/>
  <c r="E27" i="1"/>
  <c r="F27" i="1"/>
  <c r="G27" i="1"/>
  <c r="G23" i="1" s="1"/>
  <c r="H27" i="1"/>
  <c r="I27" i="1"/>
  <c r="J27" i="1"/>
  <c r="K27" i="1" s="1"/>
  <c r="L27" i="1"/>
  <c r="K28" i="1"/>
  <c r="E29" i="1"/>
  <c r="I29" i="1"/>
  <c r="D30" i="1"/>
  <c r="D29" i="1" s="1"/>
  <c r="E30" i="1"/>
  <c r="F30" i="1"/>
  <c r="F29" i="1" s="1"/>
  <c r="G30" i="1"/>
  <c r="G29" i="1" s="1"/>
  <c r="H30" i="1"/>
  <c r="H29" i="1" s="1"/>
  <c r="I30" i="1"/>
  <c r="J30" i="1"/>
  <c r="J29" i="1" s="1"/>
  <c r="K30" i="1"/>
  <c r="L30" i="1"/>
  <c r="L29" i="1" s="1"/>
  <c r="K31" i="1"/>
  <c r="F32" i="1"/>
  <c r="J32" i="1"/>
  <c r="D33" i="1"/>
  <c r="D32" i="1" s="1"/>
  <c r="E33" i="1"/>
  <c r="E32" i="1" s="1"/>
  <c r="F33" i="1"/>
  <c r="G33" i="1"/>
  <c r="G32" i="1" s="1"/>
  <c r="H33" i="1"/>
  <c r="H32" i="1" s="1"/>
  <c r="I33" i="1"/>
  <c r="I32" i="1" s="1"/>
  <c r="K32" i="1" s="1"/>
  <c r="J33" i="1"/>
  <c r="L33" i="1"/>
  <c r="L32" i="1" s="1"/>
  <c r="K34" i="1"/>
  <c r="K35" i="1"/>
  <c r="D37" i="1"/>
  <c r="D36" i="1" s="1"/>
  <c r="E37" i="1"/>
  <c r="E36" i="1" s="1"/>
  <c r="F37" i="1"/>
  <c r="G37" i="1"/>
  <c r="G36" i="1" s="1"/>
  <c r="H37" i="1"/>
  <c r="H36" i="1" s="1"/>
  <c r="I37" i="1"/>
  <c r="I36" i="1" s="1"/>
  <c r="K36" i="1" s="1"/>
  <c r="J37" i="1"/>
  <c r="L37" i="1"/>
  <c r="L36" i="1" s="1"/>
  <c r="K38" i="1"/>
  <c r="D39" i="1"/>
  <c r="E39" i="1"/>
  <c r="F39" i="1"/>
  <c r="F36" i="1" s="1"/>
  <c r="G39" i="1"/>
  <c r="H39" i="1"/>
  <c r="I39" i="1"/>
  <c r="J39" i="1"/>
  <c r="J36" i="1" s="1"/>
  <c r="K39" i="1"/>
  <c r="L39" i="1"/>
  <c r="K40" i="1"/>
  <c r="D42" i="1"/>
  <c r="D41" i="1" s="1"/>
  <c r="H42" i="1"/>
  <c r="H41" i="1" s="1"/>
  <c r="L42" i="1"/>
  <c r="L41" i="1" s="1"/>
  <c r="D43" i="1"/>
  <c r="E43" i="1"/>
  <c r="E42" i="1" s="1"/>
  <c r="E41" i="1" s="1"/>
  <c r="F43" i="1"/>
  <c r="F42" i="1" s="1"/>
  <c r="F41" i="1" s="1"/>
  <c r="G43" i="1"/>
  <c r="G42" i="1" s="1"/>
  <c r="G41" i="1" s="1"/>
  <c r="H43" i="1"/>
  <c r="I43" i="1"/>
  <c r="I42" i="1" s="1"/>
  <c r="J43" i="1"/>
  <c r="J42" i="1" s="1"/>
  <c r="J41" i="1" s="1"/>
  <c r="K43" i="1"/>
  <c r="L43" i="1"/>
  <c r="K44" i="1"/>
  <c r="K45" i="1"/>
  <c r="K46" i="1"/>
  <c r="D47" i="1"/>
  <c r="E47" i="1"/>
  <c r="F47" i="1"/>
  <c r="G47" i="1"/>
  <c r="H47" i="1"/>
  <c r="I47" i="1"/>
  <c r="J47" i="1"/>
  <c r="K47" i="1"/>
  <c r="L47" i="1"/>
  <c r="K48" i="1"/>
  <c r="K49" i="1"/>
  <c r="G51" i="1"/>
  <c r="G50" i="1" s="1"/>
  <c r="D52" i="1"/>
  <c r="D51" i="1" s="1"/>
  <c r="D50" i="1" s="1"/>
  <c r="E52" i="1"/>
  <c r="E51" i="1" s="1"/>
  <c r="E50" i="1" s="1"/>
  <c r="F52" i="1"/>
  <c r="F51" i="1" s="1"/>
  <c r="F50" i="1" s="1"/>
  <c r="G52" i="1"/>
  <c r="H52" i="1"/>
  <c r="H51" i="1" s="1"/>
  <c r="H50" i="1" s="1"/>
  <c r="I52" i="1"/>
  <c r="K52" i="1" s="1"/>
  <c r="J52" i="1"/>
  <c r="J51" i="1" s="1"/>
  <c r="J50" i="1" s="1"/>
  <c r="L52" i="1"/>
  <c r="L51" i="1" s="1"/>
  <c r="L50" i="1" s="1"/>
  <c r="K53" i="1"/>
  <c r="D54" i="1"/>
  <c r="E54" i="1"/>
  <c r="F54" i="1"/>
  <c r="G54" i="1"/>
  <c r="H54" i="1"/>
  <c r="I54" i="1"/>
  <c r="J54" i="1"/>
  <c r="K54" i="1"/>
  <c r="L54" i="1"/>
  <c r="K55" i="1"/>
  <c r="K56" i="1"/>
  <c r="K57" i="1"/>
  <c r="K58" i="1"/>
  <c r="K59" i="1"/>
  <c r="K60" i="1"/>
  <c r="L22" i="1" l="1"/>
  <c r="L13" i="1"/>
  <c r="J22" i="1"/>
  <c r="J13" i="1" s="1"/>
  <c r="F22" i="1"/>
  <c r="F13" i="1"/>
  <c r="K42" i="1"/>
  <c r="I41" i="1"/>
  <c r="K41" i="1" s="1"/>
  <c r="G22" i="1"/>
  <c r="G13" i="1" s="1"/>
  <c r="E22" i="1"/>
  <c r="E13" i="1"/>
  <c r="K29" i="1"/>
  <c r="H22" i="1"/>
  <c r="D22" i="1"/>
  <c r="D13" i="1" s="1"/>
  <c r="H13" i="1"/>
  <c r="I51" i="1"/>
  <c r="K37" i="1"/>
  <c r="K33" i="1"/>
  <c r="I23" i="1"/>
  <c r="I15" i="1"/>
  <c r="K15" i="1" l="1"/>
  <c r="I14" i="1"/>
  <c r="I50" i="1"/>
  <c r="K50" i="1" s="1"/>
  <c r="K51" i="1"/>
  <c r="K23" i="1"/>
  <c r="I22" i="1"/>
  <c r="K22" i="1" s="1"/>
  <c r="K14" i="1" l="1"/>
  <c r="I13" i="1"/>
  <c r="K13" i="1" s="1"/>
</calcChain>
</file>

<file path=xl/sharedStrings.xml><?xml version="1.0" encoding="utf-8"?>
<sst xmlns="http://schemas.openxmlformats.org/spreadsheetml/2006/main" count="170" uniqueCount="168">
  <si>
    <t>PRIMARIA BOTESTI</t>
  </si>
  <si>
    <t>CUI: 3337729</t>
  </si>
  <si>
    <t xml:space="preserve"> Anexa 13</t>
  </si>
  <si>
    <t>Cont de executie - Cheltuieli - Bugetul local</t>
  </si>
  <si>
    <t>Trimestrul: 4,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</si>
  <si>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</si>
  <si>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</si>
  <si>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</si>
  <si>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</si>
  <si>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</si>
  <si>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</si>
  <si>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</si>
  <si>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</si>
  <si>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</si>
  <si>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</si>
  <si>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</si>
  <si>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</si>
  <si>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</si>
  <si>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</si>
  <si>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</si>
  <si>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</si>
  <si>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</si>
  <si>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</si>
  <si>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</si>
  <si>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</si>
  <si>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</si>
  <si>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</si>
  <si>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</si>
  <si>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</si>
  <si>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</si>
  <si>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</si>
  <si>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</si>
  <si>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</si>
  <si>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</si>
  <si>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</si>
  <si>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</si>
  <si>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</si>
  <si>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</si>
  <si>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</si>
  <si>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</si>
  <si>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</si>
  <si>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</si>
  <si>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</si>
  <si>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</si>
  <si>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</si>
  <si>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</si>
  <si>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</si>
  <si>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</si>
  <si>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</si>
  <si>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</si>
  <si>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</si>
  <si>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</si>
  <si>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</si>
  <si>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</si>
  <si>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</si>
  <si>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</si>
  <si>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</si>
  <si>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</si>
  <si>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</si>
  <si>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</si>
  <si>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</si>
  <si>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</si>
  <si>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</si>
  <si>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</si>
  <si>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</si>
  <si>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</si>
  <si>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</si>
  <si>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</si>
  <si>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</si>
  <si>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</si>
  <si>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</si>
  <si>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</si>
  <si>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</si>
  <si>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</si>
  <si>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</si>
  <si>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</si>
  <si>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</si>
  <si>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</si>
  <si>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</si>
  <si>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</si>
  <si>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</si>
  <si>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</si>
  <si>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</si>
  <si>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</si>
  <si>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</si>
  <si>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</si>
  <si>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</si>
  <si>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</si>
  <si>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</si>
  <si>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</si>
  <si>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</si>
  <si>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</si>
  <si>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</si>
  <si>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</si>
  <si>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</si>
  <si>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</si>
  <si>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</si>
  <si>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</si>
  <si>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</si>
  <si>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</si>
  <si>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</si>
  <si>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</si>
  <si>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</si>
  <si>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</si>
  <si>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</si>
  <si>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</si>
  <si>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</si>
  <si>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</si>
  <si>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</si>
  <si>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</si>
  <si>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</si>
  <si>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</si>
  <si>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</si>
  <si>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</si>
  <si>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</si>
  <si>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</si>
  <si>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</si>
  <si>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</si>
  <si>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</si>
  <si>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</si>
  <si>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</si>
  <si>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</si>
  <si>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</si>
  <si>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</si>
  <si>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</si>
  <si>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</si>
  <si>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</si>
  <si>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</si>
  <si>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</si>
  <si>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</si>
  <si>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</si>
  <si>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</si>
  <si>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</si>
  <si>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</si>
  <si>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</si>
  <si>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</si>
  <si>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</si>
  <si>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</si>
  <si>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</si>
  <si>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</si>
  <si>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</si>
  <si>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</si>
  <si>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</si>
  <si>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</si>
  <si>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</si>
  <si>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</si>
  <si>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</si>
  <si>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</si>
  <si>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</si>
  <si>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</si>
  <si>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</si>
  <si>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</si>
  <si>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</si>
  <si>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</si>
  <si>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</si>
  <si>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</si>
  <si>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</si>
  <si>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</si>
  <si>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</si>
  <si>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</si>
  <si>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141</t>
  </si>
  <si>
    <t xml:space="preserve">    Deficitul secţiunii de dezvoltare</t>
  </si>
  <si>
    <t>99.02.97</t>
  </si>
  <si>
    <t>ORDONATOR DE CREDITE,</t>
  </si>
  <si>
    <t>PANTEA ADRIAN</t>
  </si>
  <si>
    <t>INSPECTOR,</t>
  </si>
  <si>
    <t>INSPECTOR</t>
  </si>
  <si>
    <t>FOCSA RAMONA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</si>
</sst>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7" customFormat="1" ht="15.75" thickBot="1" x14ac:dyDescent="0.3">
      <c r="A7" s="5" t="s">
        <v>5</v>
      </c>
      <c r="B7" s="6"/>
      <c r="C7" s="14" t="s">
        <v>7</v>
      </c>
      <c r="D7" s="12" t="s">
        <v>9</v>
      </c>
      <c r="E7" s="13"/>
      <c r="F7" s="12" t="s">
        <v>12</v>
      </c>
      <c r="G7" s="13"/>
      <c r="H7" s="14" t="s">
        <v>13</v>
      </c>
      <c r="I7" s="14" t="s">
        <v>14</v>
      </c>
      <c r="J7" s="14" t="s">
        <v>15</v>
      </c>
      <c r="K7" s="14" t="s">
        <v>16</v>
      </c>
      <c r="L7" s="14" t="s">
        <v>18</v>
      </c>
    </row>
    <row r="8" spans="1:12" s="7" customFormat="1" x14ac:dyDescent="0.25">
      <c r="A8" s="8"/>
      <c r="B8" s="9"/>
      <c r="C8" s="15"/>
      <c r="D8" s="14" t="s">
        <v>10</v>
      </c>
      <c r="E8" s="14" t="s">
        <v>11</v>
      </c>
      <c r="F8" s="14" t="s">
        <v>10</v>
      </c>
      <c r="G8" s="14" t="s">
        <v>11</v>
      </c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x14ac:dyDescent="0.25">
      <c r="A10" s="8"/>
      <c r="B10" s="9"/>
      <c r="C10" s="15"/>
      <c r="D10" s="15"/>
      <c r="E10" s="15"/>
      <c r="F10" s="15"/>
      <c r="G10" s="15"/>
      <c r="H10" s="15"/>
      <c r="I10" s="15"/>
      <c r="J10" s="15"/>
      <c r="K10" s="15"/>
      <c r="L10" s="15"/>
    </row>
    <row r="11" spans="1:12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  <c r="L11" s="16"/>
    </row>
    <row r="12" spans="1:12" s="7" customFormat="1" ht="15.75" thickBot="1" x14ac:dyDescent="0.3">
      <c r="A12" s="12" t="s">
        <v>6</v>
      </c>
      <c r="B12" s="13"/>
      <c r="C12" s="17" t="s">
        <v>8</v>
      </c>
      <c r="D12" s="17">
        <v>1</v>
      </c>
      <c r="E12" s="17">
        <v>2</v>
      </c>
      <c r="F12" s="17">
        <v>3</v>
      </c>
      <c r="G12" s="17">
        <v>4</v>
      </c>
      <c r="H12" s="17">
        <v>5</v>
      </c>
      <c r="I12" s="17">
        <v>6</v>
      </c>
      <c r="J12" s="17">
        <v>7</v>
      </c>
      <c r="K12" s="17" t="s">
        <v>17</v>
      </c>
      <c r="L12" s="17">
        <v>9</v>
      </c>
    </row>
    <row r="13" spans="1:12" s="7" customFormat="1" ht="22.5" x14ac:dyDescent="0.25">
      <c r="A13" s="20" t="s">
        <v>19</v>
      </c>
      <c r="B13" s="20" t="s">
        <v>20</v>
      </c>
      <c r="C13" s="20" t="s">
        <v>21</v>
      </c>
      <c r="D13" s="21">
        <f>D14+D22+D41+D50</f>
        <v>6175900</v>
      </c>
      <c r="E13" s="21">
        <f>E14+E22+E41+E50</f>
        <v>6429800</v>
      </c>
      <c r="F13" s="21">
        <f>F14+F22+F41+F50</f>
        <v>8822600</v>
      </c>
      <c r="G13" s="21">
        <f>G14+G22+G41+G50</f>
        <v>9627100</v>
      </c>
      <c r="H13" s="21">
        <f>H14+H22+H41+H50</f>
        <v>9606921</v>
      </c>
      <c r="I13" s="21">
        <f>I14+I22+I41+I50</f>
        <v>9485922</v>
      </c>
      <c r="J13" s="21">
        <f>J14+J22+J41+J50</f>
        <v>3973571</v>
      </c>
      <c r="K13" s="21">
        <f>I13-J13</f>
        <v>5512351</v>
      </c>
      <c r="L13" s="21">
        <f>L14+L22+L41+L50</f>
        <v>2568837</v>
      </c>
    </row>
    <row r="14" spans="1:12" s="7" customFormat="1" ht="22.5" x14ac:dyDescent="0.25">
      <c r="A14" s="20" t="s">
        <v>22</v>
      </c>
      <c r="B14" s="20" t="s">
        <v>23</v>
      </c>
      <c r="C14" s="20" t="s">
        <v>24</v>
      </c>
      <c r="D14" s="21">
        <f>D15+D18+D20</f>
        <v>290000</v>
      </c>
      <c r="E14" s="21">
        <f>E15+E18+E20</f>
        <v>290000</v>
      </c>
      <c r="F14" s="21">
        <f>F15+F18+F20</f>
        <v>1931200</v>
      </c>
      <c r="G14" s="21">
        <f>G15+G18+G20</f>
        <v>2093200</v>
      </c>
      <c r="H14" s="21">
        <f>H15+H18+H20</f>
        <v>2073021</v>
      </c>
      <c r="I14" s="21">
        <f>I15+I18+I20</f>
        <v>1957774</v>
      </c>
      <c r="J14" s="21">
        <f>J15+J18+J20</f>
        <v>1496646</v>
      </c>
      <c r="K14" s="21">
        <f>I14-J14</f>
        <v>461128</v>
      </c>
      <c r="L14" s="21">
        <f>L15+L18+L20</f>
        <v>1467107</v>
      </c>
    </row>
    <row r="15" spans="1:12" s="7" customFormat="1" ht="22.5" x14ac:dyDescent="0.25">
      <c r="A15" s="20" t="s">
        <v>25</v>
      </c>
      <c r="B15" s="20" t="s">
        <v>26</v>
      </c>
      <c r="C15" s="20" t="s">
        <v>27</v>
      </c>
      <c r="D15" s="21">
        <f>D16</f>
        <v>290000</v>
      </c>
      <c r="E15" s="21">
        <f>E16</f>
        <v>290000</v>
      </c>
      <c r="F15" s="21">
        <f>F16</f>
        <v>1857200</v>
      </c>
      <c r="G15" s="21">
        <f>G16</f>
        <v>2019200</v>
      </c>
      <c r="H15" s="21">
        <f>H16</f>
        <v>2019021</v>
      </c>
      <c r="I15" s="21">
        <f>I16</f>
        <v>1903774</v>
      </c>
      <c r="J15" s="21">
        <f>J16</f>
        <v>1448646</v>
      </c>
      <c r="K15" s="21">
        <f>I15-J15</f>
        <v>455128</v>
      </c>
      <c r="L15" s="21">
        <f>L16</f>
        <v>1434186</v>
      </c>
    </row>
    <row r="16" spans="1:12" s="7" customFormat="1" ht="22.5" x14ac:dyDescent="0.25">
      <c r="A16" s="20" t="s">
        <v>28</v>
      </c>
      <c r="B16" s="20" t="s">
        <v>29</v>
      </c>
      <c r="C16" s="20" t="s">
        <v>30</v>
      </c>
      <c r="D16" s="21">
        <f>D17</f>
        <v>290000</v>
      </c>
      <c r="E16" s="21">
        <f>E17</f>
        <v>290000</v>
      </c>
      <c r="F16" s="21">
        <f>F17</f>
        <v>1857200</v>
      </c>
      <c r="G16" s="21">
        <f>G17</f>
        <v>2019200</v>
      </c>
      <c r="H16" s="21">
        <f>H17</f>
        <v>2019021</v>
      </c>
      <c r="I16" s="21">
        <f>I17</f>
        <v>1903774</v>
      </c>
      <c r="J16" s="21">
        <f>J17</f>
        <v>1448646</v>
      </c>
      <c r="K16" s="21">
        <f>I16-J16</f>
        <v>455128</v>
      </c>
      <c r="L16" s="21">
        <f>L17</f>
        <v>1434186</v>
      </c>
    </row>
    <row r="17" spans="1:12" s="7" customFormat="1" x14ac:dyDescent="0.25">
      <c r="A17" s="20" t="s">
        <v>31</v>
      </c>
      <c r="B17" s="20" t="s">
        <v>32</v>
      </c>
      <c r="C17" s="20" t="s">
        <v>33</v>
      </c>
      <c r="D17" s="21">
        <v>290000</v>
      </c>
      <c r="E17" s="21">
        <v>290000</v>
      </c>
      <c r="F17" s="21">
        <v>1857200</v>
      </c>
      <c r="G17" s="21">
        <v>2019200</v>
      </c>
      <c r="H17" s="21">
        <v>2019021</v>
      </c>
      <c r="I17" s="21">
        <v>1903774</v>
      </c>
      <c r="J17" s="21">
        <v>1448646</v>
      </c>
      <c r="K17" s="21">
        <f>I17-J17</f>
        <v>455128</v>
      </c>
      <c r="L17" s="21">
        <v>1434186</v>
      </c>
    </row>
    <row r="18" spans="1:12" s="7" customFormat="1" ht="22.5" x14ac:dyDescent="0.25">
      <c r="A18" s="20" t="s">
        <v>34</v>
      </c>
      <c r="B18" s="20" t="s">
        <v>35</v>
      </c>
      <c r="C18" s="20" t="s">
        <v>36</v>
      </c>
      <c r="D18" s="21">
        <f>D19</f>
        <v>0</v>
      </c>
      <c r="E18" s="21">
        <f>E19</f>
        <v>0</v>
      </c>
      <c r="F18" s="21">
        <f>F19</f>
        <v>20000</v>
      </c>
      <c r="G18" s="21">
        <f>G19</f>
        <v>20000</v>
      </c>
      <c r="H18" s="21">
        <f>H19</f>
        <v>0</v>
      </c>
      <c r="I18" s="21">
        <f>I19</f>
        <v>0</v>
      </c>
      <c r="J18" s="21">
        <f>J19</f>
        <v>0</v>
      </c>
      <c r="K18" s="21">
        <f>I18-J18</f>
        <v>0</v>
      </c>
      <c r="L18" s="21">
        <f>L19</f>
        <v>0</v>
      </c>
    </row>
    <row r="19" spans="1:12" s="7" customFormat="1" ht="22.5" x14ac:dyDescent="0.25">
      <c r="A19" s="20" t="s">
        <v>37</v>
      </c>
      <c r="B19" s="20" t="s">
        <v>38</v>
      </c>
      <c r="C19" s="20" t="s">
        <v>39</v>
      </c>
      <c r="D19" s="21">
        <v>0</v>
      </c>
      <c r="E19" s="21">
        <v>0</v>
      </c>
      <c r="F19" s="21">
        <v>20000</v>
      </c>
      <c r="G19" s="21">
        <v>20000</v>
      </c>
      <c r="H19" s="21">
        <v>0</v>
      </c>
      <c r="I19" s="21">
        <v>0</v>
      </c>
      <c r="J19" s="21">
        <v>0</v>
      </c>
      <c r="K19" s="21">
        <f>I19-J19</f>
        <v>0</v>
      </c>
      <c r="L19" s="21">
        <v>0</v>
      </c>
    </row>
    <row r="20" spans="1:12" s="7" customFormat="1" ht="22.5" x14ac:dyDescent="0.25">
      <c r="A20" s="20" t="s">
        <v>40</v>
      </c>
      <c r="B20" s="20" t="s">
        <v>41</v>
      </c>
      <c r="C20" s="20" t="s">
        <v>42</v>
      </c>
      <c r="D20" s="21">
        <f>D21</f>
        <v>0</v>
      </c>
      <c r="E20" s="21">
        <f>E21</f>
        <v>0</v>
      </c>
      <c r="F20" s="21">
        <f>F21</f>
        <v>54000</v>
      </c>
      <c r="G20" s="21">
        <f>G21</f>
        <v>54000</v>
      </c>
      <c r="H20" s="21">
        <f>H21</f>
        <v>54000</v>
      </c>
      <c r="I20" s="21">
        <f>I21</f>
        <v>54000</v>
      </c>
      <c r="J20" s="21">
        <f>J21</f>
        <v>48000</v>
      </c>
      <c r="K20" s="21">
        <f>I20-J20</f>
        <v>6000</v>
      </c>
      <c r="L20" s="21">
        <f>L21</f>
        <v>32921</v>
      </c>
    </row>
    <row r="21" spans="1:12" s="7" customFormat="1" x14ac:dyDescent="0.25">
      <c r="A21" s="20" t="s">
        <v>43</v>
      </c>
      <c r="B21" s="20" t="s">
        <v>44</v>
      </c>
      <c r="C21" s="20" t="s">
        <v>45</v>
      </c>
      <c r="D21" s="21">
        <v>0</v>
      </c>
      <c r="E21" s="21">
        <v>0</v>
      </c>
      <c r="F21" s="21">
        <v>54000</v>
      </c>
      <c r="G21" s="21">
        <v>54000</v>
      </c>
      <c r="H21" s="21">
        <v>54000</v>
      </c>
      <c r="I21" s="21">
        <v>54000</v>
      </c>
      <c r="J21" s="21">
        <v>48000</v>
      </c>
      <c r="K21" s="21">
        <f>I21-J21</f>
        <v>6000</v>
      </c>
      <c r="L21" s="21">
        <v>32921</v>
      </c>
    </row>
    <row r="22" spans="1:12" s="7" customFormat="1" ht="22.5" x14ac:dyDescent="0.25">
      <c r="A22" s="20" t="s">
        <v>46</v>
      </c>
      <c r="B22" s="20" t="s">
        <v>47</v>
      </c>
      <c r="C22" s="20" t="s">
        <v>48</v>
      </c>
      <c r="D22" s="21">
        <f>D23+D29+D32+D36</f>
        <v>1640800</v>
      </c>
      <c r="E22" s="21">
        <f>E23+E29+E32+E36</f>
        <v>1975800</v>
      </c>
      <c r="F22" s="21">
        <f>F23+F29+F32+F36</f>
        <v>2272300</v>
      </c>
      <c r="G22" s="21">
        <f>G23+G29+G32+G36</f>
        <v>2817800</v>
      </c>
      <c r="H22" s="21">
        <f>H23+H29+H32+H36</f>
        <v>2817800</v>
      </c>
      <c r="I22" s="21">
        <f>I23+I29+I32+I36</f>
        <v>2814567</v>
      </c>
      <c r="J22" s="21">
        <f>J23+J29+J32+J36</f>
        <v>1184238</v>
      </c>
      <c r="K22" s="21">
        <f>I22-J22</f>
        <v>1630329</v>
      </c>
      <c r="L22" s="21">
        <f>L23+L29+L32+L36</f>
        <v>720192</v>
      </c>
    </row>
    <row r="23" spans="1:12" s="7" customFormat="1" ht="22.5" x14ac:dyDescent="0.25">
      <c r="A23" s="20" t="s">
        <v>49</v>
      </c>
      <c r="B23" s="20" t="s">
        <v>50</v>
      </c>
      <c r="C23" s="20" t="s">
        <v>51</v>
      </c>
      <c r="D23" s="21">
        <f>D24+D27</f>
        <v>1610000</v>
      </c>
      <c r="E23" s="21">
        <f>E24+E27</f>
        <v>1828000</v>
      </c>
      <c r="F23" s="21">
        <f>F24+F27</f>
        <v>1619000</v>
      </c>
      <c r="G23" s="21">
        <f>G24+G27</f>
        <v>1916000</v>
      </c>
      <c r="H23" s="21">
        <f>H24+H27</f>
        <v>1916000</v>
      </c>
      <c r="I23" s="21">
        <f>I24+I27</f>
        <v>1916000</v>
      </c>
      <c r="J23" s="21">
        <f>J24+J27</f>
        <v>518571</v>
      </c>
      <c r="K23" s="21">
        <f>I23-J23</f>
        <v>1397429</v>
      </c>
      <c r="L23" s="21">
        <f>L24+L27</f>
        <v>79510</v>
      </c>
    </row>
    <row r="24" spans="1:12" s="7" customFormat="1" ht="22.5" x14ac:dyDescent="0.25">
      <c r="A24" s="20" t="s">
        <v>52</v>
      </c>
      <c r="B24" s="20" t="s">
        <v>53</v>
      </c>
      <c r="C24" s="20" t="s">
        <v>54</v>
      </c>
      <c r="D24" s="21">
        <f>D25+D26</f>
        <v>660000</v>
      </c>
      <c r="E24" s="21">
        <f>E25+E26</f>
        <v>670000</v>
      </c>
      <c r="F24" s="21">
        <f>F25+F26</f>
        <v>669000</v>
      </c>
      <c r="G24" s="21">
        <f>G25+G26</f>
        <v>748000</v>
      </c>
      <c r="H24" s="21">
        <f>H25+H26</f>
        <v>748000</v>
      </c>
      <c r="I24" s="21">
        <f>I25+I26</f>
        <v>748000</v>
      </c>
      <c r="J24" s="21">
        <f>J25+J26</f>
        <v>81851</v>
      </c>
      <c r="K24" s="21">
        <f>I24-J24</f>
        <v>666149</v>
      </c>
      <c r="L24" s="21">
        <f>L25+L26</f>
        <v>72292</v>
      </c>
    </row>
    <row r="25" spans="1:12" s="7" customFormat="1" x14ac:dyDescent="0.25">
      <c r="A25" s="20" t="s">
        <v>55</v>
      </c>
      <c r="B25" s="20" t="s">
        <v>56</v>
      </c>
      <c r="C25" s="20" t="s">
        <v>57</v>
      </c>
      <c r="D25" s="21">
        <v>660000</v>
      </c>
      <c r="E25" s="21">
        <v>670000</v>
      </c>
      <c r="F25" s="21">
        <v>669000</v>
      </c>
      <c r="G25" s="21">
        <v>683000</v>
      </c>
      <c r="H25" s="21">
        <v>683000</v>
      </c>
      <c r="I25" s="21">
        <v>683000</v>
      </c>
      <c r="J25" s="21">
        <v>17660</v>
      </c>
      <c r="K25" s="21">
        <f>I25-J25</f>
        <v>665340</v>
      </c>
      <c r="L25" s="21">
        <v>8101</v>
      </c>
    </row>
    <row r="26" spans="1:12" s="7" customFormat="1" x14ac:dyDescent="0.25">
      <c r="A26" s="20" t="s">
        <v>58</v>
      </c>
      <c r="B26" s="20" t="s">
        <v>59</v>
      </c>
      <c r="C26" s="20" t="s">
        <v>60</v>
      </c>
      <c r="D26" s="21">
        <v>0</v>
      </c>
      <c r="E26" s="21">
        <v>0</v>
      </c>
      <c r="F26" s="21">
        <v>0</v>
      </c>
      <c r="G26" s="21">
        <v>65000</v>
      </c>
      <c r="H26" s="21">
        <v>65000</v>
      </c>
      <c r="I26" s="21">
        <v>65000</v>
      </c>
      <c r="J26" s="21">
        <v>64191</v>
      </c>
      <c r="K26" s="21">
        <f>I26-J26</f>
        <v>809</v>
      </c>
      <c r="L26" s="21">
        <v>64191</v>
      </c>
    </row>
    <row r="27" spans="1:12" s="7" customFormat="1" ht="22.5" x14ac:dyDescent="0.25">
      <c r="A27" s="20" t="s">
        <v>61</v>
      </c>
      <c r="B27" s="20" t="s">
        <v>62</v>
      </c>
      <c r="C27" s="20" t="s">
        <v>63</v>
      </c>
      <c r="D27" s="21">
        <f>D28</f>
        <v>950000</v>
      </c>
      <c r="E27" s="21">
        <f>E28</f>
        <v>1158000</v>
      </c>
      <c r="F27" s="21">
        <f>F28</f>
        <v>950000</v>
      </c>
      <c r="G27" s="21">
        <f>G28</f>
        <v>1168000</v>
      </c>
      <c r="H27" s="21">
        <f>H28</f>
        <v>1168000</v>
      </c>
      <c r="I27" s="21">
        <f>I28</f>
        <v>1168000</v>
      </c>
      <c r="J27" s="21">
        <f>J28</f>
        <v>436720</v>
      </c>
      <c r="K27" s="21">
        <f>I27-J27</f>
        <v>731280</v>
      </c>
      <c r="L27" s="21">
        <f>L28</f>
        <v>7218</v>
      </c>
    </row>
    <row r="28" spans="1:12" s="7" customFormat="1" x14ac:dyDescent="0.25">
      <c r="A28" s="20" t="s">
        <v>64</v>
      </c>
      <c r="B28" s="20" t="s">
        <v>65</v>
      </c>
      <c r="C28" s="20" t="s">
        <v>66</v>
      </c>
      <c r="D28" s="21">
        <v>950000</v>
      </c>
      <c r="E28" s="21">
        <v>1158000</v>
      </c>
      <c r="F28" s="21">
        <v>950000</v>
      </c>
      <c r="G28" s="21">
        <v>1168000</v>
      </c>
      <c r="H28" s="21">
        <v>1168000</v>
      </c>
      <c r="I28" s="21">
        <v>1168000</v>
      </c>
      <c r="J28" s="21">
        <v>436720</v>
      </c>
      <c r="K28" s="21">
        <f>I28-J28</f>
        <v>731280</v>
      </c>
      <c r="L28" s="21">
        <v>7218</v>
      </c>
    </row>
    <row r="29" spans="1:12" s="7" customFormat="1" x14ac:dyDescent="0.25">
      <c r="A29" s="20" t="s">
        <v>67</v>
      </c>
      <c r="B29" s="20" t="s">
        <v>68</v>
      </c>
      <c r="C29" s="20" t="s">
        <v>69</v>
      </c>
      <c r="D29" s="21">
        <f>+D30</f>
        <v>30800</v>
      </c>
      <c r="E29" s="21">
        <f>+E30</f>
        <v>147800</v>
      </c>
      <c r="F29" s="21">
        <f>+F30</f>
        <v>30800</v>
      </c>
      <c r="G29" s="21">
        <f>+G30</f>
        <v>147800</v>
      </c>
      <c r="H29" s="21">
        <f>+H30</f>
        <v>147800</v>
      </c>
      <c r="I29" s="21">
        <f>+I30</f>
        <v>147800</v>
      </c>
      <c r="J29" s="21">
        <f>+J30</f>
        <v>40824</v>
      </c>
      <c r="K29" s="21">
        <f>I29-J29</f>
        <v>106976</v>
      </c>
      <c r="L29" s="21">
        <f>+L30</f>
        <v>0</v>
      </c>
    </row>
    <row r="30" spans="1:12" s="7" customFormat="1" ht="22.5" x14ac:dyDescent="0.25">
      <c r="A30" s="20" t="s">
        <v>70</v>
      </c>
      <c r="B30" s="20" t="s">
        <v>71</v>
      </c>
      <c r="C30" s="20" t="s">
        <v>72</v>
      </c>
      <c r="D30" s="21">
        <f>D31</f>
        <v>30800</v>
      </c>
      <c r="E30" s="21">
        <f>E31</f>
        <v>147800</v>
      </c>
      <c r="F30" s="21">
        <f>F31</f>
        <v>30800</v>
      </c>
      <c r="G30" s="21">
        <f>G31</f>
        <v>147800</v>
      </c>
      <c r="H30" s="21">
        <f>H31</f>
        <v>147800</v>
      </c>
      <c r="I30" s="21">
        <f>I31</f>
        <v>147800</v>
      </c>
      <c r="J30" s="21">
        <f>J31</f>
        <v>40824</v>
      </c>
      <c r="K30" s="21">
        <f>I30-J30</f>
        <v>106976</v>
      </c>
      <c r="L30" s="21">
        <f>L31</f>
        <v>0</v>
      </c>
    </row>
    <row r="31" spans="1:12" s="7" customFormat="1" x14ac:dyDescent="0.25">
      <c r="A31" s="20" t="s">
        <v>73</v>
      </c>
      <c r="B31" s="20" t="s">
        <v>74</v>
      </c>
      <c r="C31" s="20" t="s">
        <v>75</v>
      </c>
      <c r="D31" s="21">
        <v>30800</v>
      </c>
      <c r="E31" s="21">
        <v>147800</v>
      </c>
      <c r="F31" s="21">
        <v>30800</v>
      </c>
      <c r="G31" s="21">
        <v>147800</v>
      </c>
      <c r="H31" s="21">
        <v>147800</v>
      </c>
      <c r="I31" s="21">
        <v>147800</v>
      </c>
      <c r="J31" s="21">
        <v>40824</v>
      </c>
      <c r="K31" s="21">
        <f>I31-J31</f>
        <v>106976</v>
      </c>
      <c r="L31" s="21">
        <v>0</v>
      </c>
    </row>
    <row r="32" spans="1:12" s="7" customFormat="1" ht="22.5" x14ac:dyDescent="0.25">
      <c r="A32" s="20" t="s">
        <v>76</v>
      </c>
      <c r="B32" s="20" t="s">
        <v>77</v>
      </c>
      <c r="C32" s="20" t="s">
        <v>78</v>
      </c>
      <c r="D32" s="21">
        <f>+D33+D35</f>
        <v>0</v>
      </c>
      <c r="E32" s="21">
        <f>+E33+E35</f>
        <v>0</v>
      </c>
      <c r="F32" s="21">
        <f>+F33+F35</f>
        <v>15000</v>
      </c>
      <c r="G32" s="21">
        <f>+G33+G35</f>
        <v>30000</v>
      </c>
      <c r="H32" s="21">
        <f>+H33+H35</f>
        <v>30000</v>
      </c>
      <c r="I32" s="21">
        <f>+I33+I35</f>
        <v>30000</v>
      </c>
      <c r="J32" s="21">
        <f>+J33+J35</f>
        <v>28274</v>
      </c>
      <c r="K32" s="21">
        <f>I32-J32</f>
        <v>1726</v>
      </c>
      <c r="L32" s="21">
        <f>+L33+L35</f>
        <v>28809</v>
      </c>
    </row>
    <row r="33" spans="1:12" s="7" customFormat="1" ht="22.5" x14ac:dyDescent="0.25">
      <c r="A33" s="20" t="s">
        <v>79</v>
      </c>
      <c r="B33" s="20" t="s">
        <v>80</v>
      </c>
      <c r="C33" s="20" t="s">
        <v>81</v>
      </c>
      <c r="D33" s="21">
        <f>+D34</f>
        <v>0</v>
      </c>
      <c r="E33" s="21">
        <f>+E34</f>
        <v>0</v>
      </c>
      <c r="F33" s="21">
        <f>+F34</f>
        <v>0</v>
      </c>
      <c r="G33" s="21">
        <f>+G34</f>
        <v>0</v>
      </c>
      <c r="H33" s="21">
        <f>+H34</f>
        <v>0</v>
      </c>
      <c r="I33" s="21">
        <f>+I34</f>
        <v>0</v>
      </c>
      <c r="J33" s="21">
        <f>+J34</f>
        <v>0</v>
      </c>
      <c r="K33" s="21">
        <f>I33-J33</f>
        <v>0</v>
      </c>
      <c r="L33" s="21">
        <f>+L34</f>
        <v>535</v>
      </c>
    </row>
    <row r="34" spans="1:12" s="7" customFormat="1" ht="22.5" x14ac:dyDescent="0.25">
      <c r="A34" s="20" t="s">
        <v>82</v>
      </c>
      <c r="B34" s="20" t="s">
        <v>83</v>
      </c>
      <c r="C34" s="20" t="s">
        <v>84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f>I34-J34</f>
        <v>0</v>
      </c>
      <c r="L34" s="21">
        <v>535</v>
      </c>
    </row>
    <row r="35" spans="1:12" s="7" customFormat="1" x14ac:dyDescent="0.25">
      <c r="A35" s="20" t="s">
        <v>85</v>
      </c>
      <c r="B35" s="20" t="s">
        <v>86</v>
      </c>
      <c r="C35" s="20" t="s">
        <v>87</v>
      </c>
      <c r="D35" s="21">
        <v>0</v>
      </c>
      <c r="E35" s="21">
        <v>0</v>
      </c>
      <c r="F35" s="21">
        <v>15000</v>
      </c>
      <c r="G35" s="21">
        <v>30000</v>
      </c>
      <c r="H35" s="21">
        <v>30000</v>
      </c>
      <c r="I35" s="21">
        <v>30000</v>
      </c>
      <c r="J35" s="21">
        <v>28274</v>
      </c>
      <c r="K35" s="21">
        <f>I35-J35</f>
        <v>1726</v>
      </c>
      <c r="L35" s="21">
        <v>28274</v>
      </c>
    </row>
    <row r="36" spans="1:12" s="7" customFormat="1" ht="33" x14ac:dyDescent="0.25">
      <c r="A36" s="20" t="s">
        <v>88</v>
      </c>
      <c r="B36" s="20" t="s">
        <v>89</v>
      </c>
      <c r="C36" s="20" t="s">
        <v>90</v>
      </c>
      <c r="D36" s="21">
        <f>+D37+D39</f>
        <v>0</v>
      </c>
      <c r="E36" s="21">
        <f>+E37+E39</f>
        <v>0</v>
      </c>
      <c r="F36" s="21">
        <f>+F37+F39</f>
        <v>607500</v>
      </c>
      <c r="G36" s="21">
        <f>+G37+G39</f>
        <v>724000</v>
      </c>
      <c r="H36" s="21">
        <f>+H37+H39</f>
        <v>724000</v>
      </c>
      <c r="I36" s="21">
        <f>+I37+I39</f>
        <v>720767</v>
      </c>
      <c r="J36" s="21">
        <f>+J37+J39</f>
        <v>596569</v>
      </c>
      <c r="K36" s="21">
        <f>I36-J36</f>
        <v>124198</v>
      </c>
      <c r="L36" s="21">
        <f>+L37+L39</f>
        <v>611873</v>
      </c>
    </row>
    <row r="37" spans="1:12" s="7" customFormat="1" ht="22.5" x14ac:dyDescent="0.25">
      <c r="A37" s="20" t="s">
        <v>91</v>
      </c>
      <c r="B37" s="20" t="s">
        <v>92</v>
      </c>
      <c r="C37" s="20" t="s">
        <v>93</v>
      </c>
      <c r="D37" s="21">
        <f>D38</f>
        <v>0</v>
      </c>
      <c r="E37" s="21">
        <f>E38</f>
        <v>0</v>
      </c>
      <c r="F37" s="21">
        <f>F38</f>
        <v>189500</v>
      </c>
      <c r="G37" s="21">
        <f>G38</f>
        <v>227500</v>
      </c>
      <c r="H37" s="21">
        <f>H38</f>
        <v>227500</v>
      </c>
      <c r="I37" s="21">
        <f>I38</f>
        <v>224267</v>
      </c>
      <c r="J37" s="21">
        <f>J38</f>
        <v>224267</v>
      </c>
      <c r="K37" s="21">
        <f>I37-J37</f>
        <v>0</v>
      </c>
      <c r="L37" s="21">
        <f>L38</f>
        <v>196846</v>
      </c>
    </row>
    <row r="38" spans="1:12" s="7" customFormat="1" x14ac:dyDescent="0.25">
      <c r="A38" s="20" t="s">
        <v>94</v>
      </c>
      <c r="B38" s="20" t="s">
        <v>95</v>
      </c>
      <c r="C38" s="20" t="s">
        <v>96</v>
      </c>
      <c r="D38" s="21">
        <v>0</v>
      </c>
      <c r="E38" s="21">
        <v>0</v>
      </c>
      <c r="F38" s="21">
        <v>189500</v>
      </c>
      <c r="G38" s="21">
        <v>227500</v>
      </c>
      <c r="H38" s="21">
        <v>227500</v>
      </c>
      <c r="I38" s="21">
        <v>224267</v>
      </c>
      <c r="J38" s="21">
        <v>224267</v>
      </c>
      <c r="K38" s="21">
        <f>I38-J38</f>
        <v>0</v>
      </c>
      <c r="L38" s="21">
        <v>196846</v>
      </c>
    </row>
    <row r="39" spans="1:12" s="7" customFormat="1" ht="22.5" x14ac:dyDescent="0.25">
      <c r="A39" s="20" t="s">
        <v>97</v>
      </c>
      <c r="B39" s="20" t="s">
        <v>98</v>
      </c>
      <c r="C39" s="20" t="s">
        <v>99</v>
      </c>
      <c r="D39" s="21">
        <f>D40</f>
        <v>0</v>
      </c>
      <c r="E39" s="21">
        <f>E40</f>
        <v>0</v>
      </c>
      <c r="F39" s="21">
        <f>F40</f>
        <v>418000</v>
      </c>
      <c r="G39" s="21">
        <f>G40</f>
        <v>496500</v>
      </c>
      <c r="H39" s="21">
        <f>H40</f>
        <v>496500</v>
      </c>
      <c r="I39" s="21">
        <f>I40</f>
        <v>496500</v>
      </c>
      <c r="J39" s="21">
        <f>J40</f>
        <v>372302</v>
      </c>
      <c r="K39" s="21">
        <f>I39-J39</f>
        <v>124198</v>
      </c>
      <c r="L39" s="21">
        <f>L40</f>
        <v>415027</v>
      </c>
    </row>
    <row r="40" spans="1:12" s="7" customFormat="1" x14ac:dyDescent="0.25">
      <c r="A40" s="20" t="s">
        <v>100</v>
      </c>
      <c r="B40" s="20" t="s">
        <v>101</v>
      </c>
      <c r="C40" s="20" t="s">
        <v>102</v>
      </c>
      <c r="D40" s="21">
        <v>0</v>
      </c>
      <c r="E40" s="21">
        <v>0</v>
      </c>
      <c r="F40" s="21">
        <v>418000</v>
      </c>
      <c r="G40" s="21">
        <v>496500</v>
      </c>
      <c r="H40" s="21">
        <v>496500</v>
      </c>
      <c r="I40" s="21">
        <v>496500</v>
      </c>
      <c r="J40" s="21">
        <v>372302</v>
      </c>
      <c r="K40" s="21">
        <f>I40-J40</f>
        <v>124198</v>
      </c>
      <c r="L40" s="21">
        <v>415027</v>
      </c>
    </row>
    <row r="41" spans="1:12" s="7" customFormat="1" ht="33" x14ac:dyDescent="0.25">
      <c r="A41" s="20" t="s">
        <v>103</v>
      </c>
      <c r="B41" s="20" t="s">
        <v>104</v>
      </c>
      <c r="C41" s="20" t="s">
        <v>105</v>
      </c>
      <c r="D41" s="21">
        <f>D42+D47</f>
        <v>1035100</v>
      </c>
      <c r="E41" s="21">
        <f>E42+E47</f>
        <v>943000</v>
      </c>
      <c r="F41" s="21">
        <f>F42+F47</f>
        <v>1356100</v>
      </c>
      <c r="G41" s="21">
        <f>G42+G47</f>
        <v>1441000</v>
      </c>
      <c r="H41" s="21">
        <f>H42+H47</f>
        <v>1441000</v>
      </c>
      <c r="I41" s="21">
        <f>I42+I47</f>
        <v>1438481</v>
      </c>
      <c r="J41" s="21">
        <f>J42+J47</f>
        <v>333809</v>
      </c>
      <c r="K41" s="21">
        <f>I41-J41</f>
        <v>1104672</v>
      </c>
      <c r="L41" s="21">
        <f>L42+L47</f>
        <v>323588</v>
      </c>
    </row>
    <row r="42" spans="1:12" s="7" customFormat="1" ht="22.5" x14ac:dyDescent="0.25">
      <c r="A42" s="20" t="s">
        <v>106</v>
      </c>
      <c r="B42" s="20" t="s">
        <v>107</v>
      </c>
      <c r="C42" s="20" t="s">
        <v>108</v>
      </c>
      <c r="D42" s="21">
        <f>+D43+D45+D46</f>
        <v>26100</v>
      </c>
      <c r="E42" s="21">
        <f>+E43+E45+E46</f>
        <v>36100</v>
      </c>
      <c r="F42" s="21">
        <f>+F43+F45+F46</f>
        <v>344100</v>
      </c>
      <c r="G42" s="21">
        <f>+G43+G45+G46</f>
        <v>519100</v>
      </c>
      <c r="H42" s="21">
        <f>+H43+H45+H46</f>
        <v>519100</v>
      </c>
      <c r="I42" s="21">
        <f>+I43+I45+I46</f>
        <v>516581</v>
      </c>
      <c r="J42" s="21">
        <f>+J43+J45+J46</f>
        <v>323855</v>
      </c>
      <c r="K42" s="21">
        <f>I42-J42</f>
        <v>192726</v>
      </c>
      <c r="L42" s="21">
        <f>+L43+L45+L46</f>
        <v>318394</v>
      </c>
    </row>
    <row r="43" spans="1:12" s="7" customFormat="1" ht="22.5" x14ac:dyDescent="0.25">
      <c r="A43" s="20" t="s">
        <v>109</v>
      </c>
      <c r="B43" s="20" t="s">
        <v>110</v>
      </c>
      <c r="C43" s="20" t="s">
        <v>111</v>
      </c>
      <c r="D43" s="21">
        <f>D44</f>
        <v>0</v>
      </c>
      <c r="E43" s="21">
        <f>E44</f>
        <v>10000</v>
      </c>
      <c r="F43" s="21">
        <f>F44</f>
        <v>156000</v>
      </c>
      <c r="G43" s="21">
        <f>G44</f>
        <v>176000</v>
      </c>
      <c r="H43" s="21">
        <f>H44</f>
        <v>176000</v>
      </c>
      <c r="I43" s="21">
        <f>I44</f>
        <v>173481</v>
      </c>
      <c r="J43" s="21">
        <f>J44</f>
        <v>156271</v>
      </c>
      <c r="K43" s="21">
        <f>I43-J43</f>
        <v>17210</v>
      </c>
      <c r="L43" s="21">
        <f>L44</f>
        <v>151238</v>
      </c>
    </row>
    <row r="44" spans="1:12" s="7" customFormat="1" x14ac:dyDescent="0.25">
      <c r="A44" s="20" t="s">
        <v>112</v>
      </c>
      <c r="B44" s="20" t="s">
        <v>113</v>
      </c>
      <c r="C44" s="20" t="s">
        <v>114</v>
      </c>
      <c r="D44" s="21">
        <v>0</v>
      </c>
      <c r="E44" s="21">
        <v>10000</v>
      </c>
      <c r="F44" s="21">
        <v>156000</v>
      </c>
      <c r="G44" s="21">
        <v>176000</v>
      </c>
      <c r="H44" s="21">
        <v>176000</v>
      </c>
      <c r="I44" s="21">
        <v>173481</v>
      </c>
      <c r="J44" s="21">
        <v>156271</v>
      </c>
      <c r="K44" s="21">
        <f>I44-J44</f>
        <v>17210</v>
      </c>
      <c r="L44" s="21">
        <v>151238</v>
      </c>
    </row>
    <row r="45" spans="1:12" s="7" customFormat="1" x14ac:dyDescent="0.25">
      <c r="A45" s="20" t="s">
        <v>115</v>
      </c>
      <c r="B45" s="20" t="s">
        <v>116</v>
      </c>
      <c r="C45" s="20" t="s">
        <v>117</v>
      </c>
      <c r="D45" s="21">
        <v>0</v>
      </c>
      <c r="E45" s="21">
        <v>0</v>
      </c>
      <c r="F45" s="21">
        <v>100000</v>
      </c>
      <c r="G45" s="21">
        <v>163000</v>
      </c>
      <c r="H45" s="21">
        <v>163000</v>
      </c>
      <c r="I45" s="21">
        <v>163000</v>
      </c>
      <c r="J45" s="21">
        <v>78779</v>
      </c>
      <c r="K45" s="21">
        <f>I45-J45</f>
        <v>84221</v>
      </c>
      <c r="L45" s="21">
        <v>82151</v>
      </c>
    </row>
    <row r="46" spans="1:12" s="7" customFormat="1" ht="22.5" x14ac:dyDescent="0.25">
      <c r="A46" s="20" t="s">
        <v>118</v>
      </c>
      <c r="B46" s="20" t="s">
        <v>119</v>
      </c>
      <c r="C46" s="20" t="s">
        <v>120</v>
      </c>
      <c r="D46" s="21">
        <v>26100</v>
      </c>
      <c r="E46" s="21">
        <v>26100</v>
      </c>
      <c r="F46" s="21">
        <v>88100</v>
      </c>
      <c r="G46" s="21">
        <v>180100</v>
      </c>
      <c r="H46" s="21">
        <v>180100</v>
      </c>
      <c r="I46" s="21">
        <v>180100</v>
      </c>
      <c r="J46" s="21">
        <v>88805</v>
      </c>
      <c r="K46" s="21">
        <f>I46-J46</f>
        <v>91295</v>
      </c>
      <c r="L46" s="21">
        <v>85005</v>
      </c>
    </row>
    <row r="47" spans="1:12" s="7" customFormat="1" ht="22.5" x14ac:dyDescent="0.25">
      <c r="A47" s="20" t="s">
        <v>121</v>
      </c>
      <c r="B47" s="20" t="s">
        <v>122</v>
      </c>
      <c r="C47" s="20" t="s">
        <v>123</v>
      </c>
      <c r="D47" s="21">
        <f>+D48+D49</f>
        <v>1009000</v>
      </c>
      <c r="E47" s="21">
        <f>+E48+E49</f>
        <v>906900</v>
      </c>
      <c r="F47" s="21">
        <f>+F48+F49</f>
        <v>1012000</v>
      </c>
      <c r="G47" s="21">
        <f>+G48+G49</f>
        <v>921900</v>
      </c>
      <c r="H47" s="21">
        <f>+H48+H49</f>
        <v>921900</v>
      </c>
      <c r="I47" s="21">
        <f>+I48+I49</f>
        <v>921900</v>
      </c>
      <c r="J47" s="21">
        <f>+J48+J49</f>
        <v>9954</v>
      </c>
      <c r="K47" s="21">
        <f>I47-J47</f>
        <v>911946</v>
      </c>
      <c r="L47" s="21">
        <f>+L48+L49</f>
        <v>5194</v>
      </c>
    </row>
    <row r="48" spans="1:12" s="7" customFormat="1" x14ac:dyDescent="0.25">
      <c r="A48" s="20" t="s">
        <v>124</v>
      </c>
      <c r="B48" s="20" t="s">
        <v>125</v>
      </c>
      <c r="C48" s="20" t="s">
        <v>126</v>
      </c>
      <c r="D48" s="21">
        <v>1009000</v>
      </c>
      <c r="E48" s="21">
        <v>906900</v>
      </c>
      <c r="F48" s="21">
        <v>1009000</v>
      </c>
      <c r="G48" s="21">
        <v>906900</v>
      </c>
      <c r="H48" s="21">
        <v>906900</v>
      </c>
      <c r="I48" s="21">
        <v>906900</v>
      </c>
      <c r="J48" s="21">
        <v>4760</v>
      </c>
      <c r="K48" s="21">
        <f>I48-J48</f>
        <v>902140</v>
      </c>
      <c r="L48" s="21">
        <v>0</v>
      </c>
    </row>
    <row r="49" spans="1:12" s="7" customFormat="1" x14ac:dyDescent="0.25">
      <c r="A49" s="20" t="s">
        <v>127</v>
      </c>
      <c r="B49" s="20" t="s">
        <v>128</v>
      </c>
      <c r="C49" s="20" t="s">
        <v>129</v>
      </c>
      <c r="D49" s="21">
        <v>0</v>
      </c>
      <c r="E49" s="21">
        <v>0</v>
      </c>
      <c r="F49" s="21">
        <v>3000</v>
      </c>
      <c r="G49" s="21">
        <v>15000</v>
      </c>
      <c r="H49" s="21">
        <v>15000</v>
      </c>
      <c r="I49" s="21">
        <v>15000</v>
      </c>
      <c r="J49" s="21">
        <v>5194</v>
      </c>
      <c r="K49" s="21">
        <f>I49-J49</f>
        <v>9806</v>
      </c>
      <c r="L49" s="21">
        <v>5194</v>
      </c>
    </row>
    <row r="50" spans="1:12" s="7" customFormat="1" ht="22.5" x14ac:dyDescent="0.25">
      <c r="A50" s="20" t="s">
        <v>130</v>
      </c>
      <c r="B50" s="20" t="s">
        <v>131</v>
      </c>
      <c r="C50" s="20" t="s">
        <v>132</v>
      </c>
      <c r="D50" s="21">
        <f>+D51+D54</f>
        <v>3210000</v>
      </c>
      <c r="E50" s="21">
        <f>+E51+E54</f>
        <v>3221000</v>
      </c>
      <c r="F50" s="21">
        <f>+F51+F54</f>
        <v>3263000</v>
      </c>
      <c r="G50" s="21">
        <f>+G51+G54</f>
        <v>3275100</v>
      </c>
      <c r="H50" s="21">
        <f>+H51+H54</f>
        <v>3275100</v>
      </c>
      <c r="I50" s="21">
        <f>+I51+I54</f>
        <v>3275100</v>
      </c>
      <c r="J50" s="21">
        <f>+J51+J54</f>
        <v>958878</v>
      </c>
      <c r="K50" s="21">
        <f>I50-J50</f>
        <v>2316222</v>
      </c>
      <c r="L50" s="21">
        <f>+L51+L54</f>
        <v>57950</v>
      </c>
    </row>
    <row r="51" spans="1:12" s="7" customFormat="1" ht="22.5" x14ac:dyDescent="0.25">
      <c r="A51" s="20" t="s">
        <v>133</v>
      </c>
      <c r="B51" s="20" t="s">
        <v>134</v>
      </c>
      <c r="C51" s="20" t="s">
        <v>135</v>
      </c>
      <c r="D51" s="21">
        <f>D52</f>
        <v>3210000</v>
      </c>
      <c r="E51" s="21">
        <f>E52</f>
        <v>3221000</v>
      </c>
      <c r="F51" s="21">
        <f>F52</f>
        <v>3260000</v>
      </c>
      <c r="G51" s="21">
        <f>G52</f>
        <v>3271000</v>
      </c>
      <c r="H51" s="21">
        <f>H52</f>
        <v>3271000</v>
      </c>
      <c r="I51" s="21">
        <f>I52</f>
        <v>3271000</v>
      </c>
      <c r="J51" s="21">
        <f>J52</f>
        <v>955753</v>
      </c>
      <c r="K51" s="21">
        <f>I51-J51</f>
        <v>2315247</v>
      </c>
      <c r="L51" s="21">
        <f>L52</f>
        <v>57424</v>
      </c>
    </row>
    <row r="52" spans="1:12" s="7" customFormat="1" ht="22.5" x14ac:dyDescent="0.25">
      <c r="A52" s="20" t="s">
        <v>136</v>
      </c>
      <c r="B52" s="20" t="s">
        <v>137</v>
      </c>
      <c r="C52" s="20" t="s">
        <v>138</v>
      </c>
      <c r="D52" s="21">
        <f>D53</f>
        <v>3210000</v>
      </c>
      <c r="E52" s="21">
        <f>E53</f>
        <v>3221000</v>
      </c>
      <c r="F52" s="21">
        <f>F53</f>
        <v>3260000</v>
      </c>
      <c r="G52" s="21">
        <f>G53</f>
        <v>3271000</v>
      </c>
      <c r="H52" s="21">
        <f>H53</f>
        <v>3271000</v>
      </c>
      <c r="I52" s="21">
        <f>I53</f>
        <v>3271000</v>
      </c>
      <c r="J52" s="21">
        <f>J53</f>
        <v>955753</v>
      </c>
      <c r="K52" s="21">
        <f>I52-J52</f>
        <v>2315247</v>
      </c>
      <c r="L52" s="21">
        <f>L53</f>
        <v>57424</v>
      </c>
    </row>
    <row r="53" spans="1:12" s="7" customFormat="1" x14ac:dyDescent="0.25">
      <c r="A53" s="20" t="s">
        <v>139</v>
      </c>
      <c r="B53" s="20" t="s">
        <v>140</v>
      </c>
      <c r="C53" s="20" t="s">
        <v>141</v>
      </c>
      <c r="D53" s="21">
        <v>3210000</v>
      </c>
      <c r="E53" s="21">
        <v>3221000</v>
      </c>
      <c r="F53" s="21">
        <v>3260000</v>
      </c>
      <c r="G53" s="21">
        <v>3271000</v>
      </c>
      <c r="H53" s="21">
        <v>3271000</v>
      </c>
      <c r="I53" s="21">
        <v>3271000</v>
      </c>
      <c r="J53" s="21">
        <v>955753</v>
      </c>
      <c r="K53" s="21">
        <f>I53-J53</f>
        <v>2315247</v>
      </c>
      <c r="L53" s="21">
        <v>57424</v>
      </c>
    </row>
    <row r="54" spans="1:12" s="7" customFormat="1" ht="22.5" x14ac:dyDescent="0.25">
      <c r="A54" s="20" t="s">
        <v>142</v>
      </c>
      <c r="B54" s="20" t="s">
        <v>143</v>
      </c>
      <c r="C54" s="20" t="s">
        <v>144</v>
      </c>
      <c r="D54" s="21">
        <f>+D55</f>
        <v>0</v>
      </c>
      <c r="E54" s="21">
        <f>+E55</f>
        <v>0</v>
      </c>
      <c r="F54" s="21">
        <f>+F55</f>
        <v>3000</v>
      </c>
      <c r="G54" s="21">
        <f>+G55</f>
        <v>4100</v>
      </c>
      <c r="H54" s="21">
        <f>+H55</f>
        <v>4100</v>
      </c>
      <c r="I54" s="21">
        <f>+I55</f>
        <v>4100</v>
      </c>
      <c r="J54" s="21">
        <f>+J55</f>
        <v>3125</v>
      </c>
      <c r="K54" s="21">
        <f>I54-J54</f>
        <v>975</v>
      </c>
      <c r="L54" s="21">
        <f>+L55</f>
        <v>526</v>
      </c>
    </row>
    <row r="55" spans="1:12" s="7" customFormat="1" x14ac:dyDescent="0.25">
      <c r="A55" s="20" t="s">
        <v>145</v>
      </c>
      <c r="B55" s="20" t="s">
        <v>146</v>
      </c>
      <c r="C55" s="20" t="s">
        <v>147</v>
      </c>
      <c r="D55" s="21">
        <v>0</v>
      </c>
      <c r="E55" s="21">
        <v>0</v>
      </c>
      <c r="F55" s="21">
        <v>3000</v>
      </c>
      <c r="G55" s="21">
        <v>4100</v>
      </c>
      <c r="H55" s="21">
        <v>4100</v>
      </c>
      <c r="I55" s="21">
        <v>4100</v>
      </c>
      <c r="J55" s="21">
        <v>3125</v>
      </c>
      <c r="K55" s="21">
        <f>I55-J55</f>
        <v>975</v>
      </c>
      <c r="L55" s="21">
        <v>526</v>
      </c>
    </row>
    <row r="56" spans="1:12" s="7" customFormat="1" x14ac:dyDescent="0.25">
      <c r="A56" s="20" t="s">
        <v>148</v>
      </c>
      <c r="B56" s="20" t="s">
        <v>149</v>
      </c>
      <c r="C56" s="20" t="s">
        <v>150</v>
      </c>
      <c r="D56" s="21">
        <v>0</v>
      </c>
      <c r="E56" s="21">
        <v>0</v>
      </c>
      <c r="F56" s="21">
        <v>128500</v>
      </c>
      <c r="G56" s="21">
        <v>148000</v>
      </c>
      <c r="H56" s="21">
        <v>0</v>
      </c>
      <c r="I56" s="21">
        <v>0</v>
      </c>
      <c r="J56" s="21">
        <v>175706</v>
      </c>
      <c r="K56" s="21">
        <f>I56-J56</f>
        <v>-175706</v>
      </c>
      <c r="L56" s="21">
        <v>0</v>
      </c>
    </row>
    <row r="57" spans="1:12" s="7" customFormat="1" x14ac:dyDescent="0.25">
      <c r="A57" s="20" t="s">
        <v>151</v>
      </c>
      <c r="B57" s="20" t="s">
        <v>152</v>
      </c>
      <c r="C57" s="20" t="s">
        <v>153</v>
      </c>
      <c r="D57" s="21">
        <v>0</v>
      </c>
      <c r="E57" s="21">
        <v>0</v>
      </c>
      <c r="F57" s="21">
        <v>128500</v>
      </c>
      <c r="G57" s="21">
        <v>148000</v>
      </c>
      <c r="H57" s="21">
        <v>0</v>
      </c>
      <c r="I57" s="21">
        <v>0</v>
      </c>
      <c r="J57" s="21">
        <v>175706</v>
      </c>
      <c r="K57" s="21">
        <f>I57-J57</f>
        <v>-175706</v>
      </c>
      <c r="L57" s="21">
        <v>0</v>
      </c>
    </row>
    <row r="58" spans="1:12" s="7" customFormat="1" x14ac:dyDescent="0.25">
      <c r="A58" s="20" t="s">
        <v>154</v>
      </c>
      <c r="B58" s="20" t="s">
        <v>155</v>
      </c>
      <c r="C58" s="20" t="s">
        <v>156</v>
      </c>
      <c r="D58" s="21">
        <v>0</v>
      </c>
      <c r="E58" s="21">
        <v>0</v>
      </c>
      <c r="F58" s="21">
        <v>129000</v>
      </c>
      <c r="G58" s="21">
        <v>148500</v>
      </c>
      <c r="H58" s="21">
        <v>0</v>
      </c>
      <c r="I58" s="21">
        <v>0</v>
      </c>
      <c r="J58" s="21">
        <v>175705</v>
      </c>
      <c r="K58" s="21">
        <f>I58-J58</f>
        <v>-175705</v>
      </c>
      <c r="L58" s="21">
        <v>0</v>
      </c>
    </row>
    <row r="59" spans="1:12" s="7" customFormat="1" x14ac:dyDescent="0.25">
      <c r="A59" s="20" t="s">
        <v>157</v>
      </c>
      <c r="B59" s="20" t="s">
        <v>158</v>
      </c>
      <c r="C59" s="20" t="s">
        <v>159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1</v>
      </c>
      <c r="K59" s="21">
        <f>I59-J59</f>
        <v>-1</v>
      </c>
      <c r="L59" s="21">
        <v>0</v>
      </c>
    </row>
    <row r="60" spans="1:12" s="7" customFormat="1" x14ac:dyDescent="0.25">
      <c r="A60" s="20" t="s">
        <v>160</v>
      </c>
      <c r="B60" s="20" t="s">
        <v>161</v>
      </c>
      <c r="C60" s="20" t="s">
        <v>162</v>
      </c>
      <c r="D60" s="21">
        <v>0</v>
      </c>
      <c r="E60" s="21">
        <v>0</v>
      </c>
      <c r="F60" s="21">
        <v>-500</v>
      </c>
      <c r="G60" s="21">
        <v>-500</v>
      </c>
      <c r="H60" s="21">
        <v>0</v>
      </c>
      <c r="I60" s="21">
        <v>0</v>
      </c>
      <c r="J60" s="21">
        <v>0</v>
      </c>
      <c r="K60" s="21">
        <f>I60-J60</f>
        <v>0</v>
      </c>
      <c r="L60" s="21">
        <v>0</v>
      </c>
    </row>
    <row r="61" spans="1:12" s="7" customFormat="1" x14ac:dyDescent="0.25">
      <c r="A61" s="18"/>
      <c r="B61" s="18"/>
      <c r="C61" s="18"/>
      <c r="D61" s="19"/>
      <c r="E61" s="19"/>
      <c r="F61" s="19"/>
      <c r="G61" s="19"/>
      <c r="H61" s="19"/>
      <c r="I61" s="19"/>
      <c r="J61" s="19"/>
      <c r="K61" s="19"/>
      <c r="L61" s="19"/>
    </row>
    <row r="62" spans="1:12" x14ac:dyDescent="0.25">
      <c r="A62" s="23" t="s">
        <v>163</v>
      </c>
      <c r="B62" s="23"/>
      <c r="C62" s="23"/>
      <c r="D62" s="23"/>
      <c r="E62" s="23" t="s">
        <v>165</v>
      </c>
      <c r="F62" s="23"/>
      <c r="G62" s="23"/>
      <c r="H62" s="23"/>
      <c r="I62" s="23" t="s">
        <v>166</v>
      </c>
      <c r="J62" s="23"/>
      <c r="K62" s="23"/>
      <c r="L62" s="23"/>
    </row>
    <row r="63" spans="1:12" x14ac:dyDescent="0.25">
      <c r="A63" s="3" t="s">
        <v>164</v>
      </c>
      <c r="B63" s="3"/>
      <c r="C63" s="3"/>
      <c r="D63" s="3"/>
      <c r="E63" s="3"/>
      <c r="F63" s="3"/>
      <c r="G63" s="3"/>
      <c r="H63" s="3"/>
      <c r="I63" s="3" t="s">
        <v>167</v>
      </c>
      <c r="J63" s="3"/>
      <c r="K63" s="3"/>
      <c r="L63" s="3"/>
    </row>
    <row r="123" spans="1:20" x14ac:dyDescent="0.25">
      <c r="A123" s="22"/>
      <c r="B123" s="22"/>
      <c r="C123" s="22"/>
      <c r="D123" s="22"/>
      <c r="I123" s="22"/>
      <c r="J123" s="22"/>
      <c r="K123" s="22"/>
      <c r="L123" s="22"/>
      <c r="Q123" s="22"/>
      <c r="R123" s="22"/>
      <c r="S123" s="22"/>
      <c r="T123" s="22"/>
    </row>
  </sheetData>
  <mergeCells count="25">
    <mergeCell ref="L7:L11"/>
    <mergeCell ref="A62:D62"/>
    <mergeCell ref="A63:D63"/>
    <mergeCell ref="E62:H62"/>
    <mergeCell ref="E63:H63"/>
    <mergeCell ref="I62:L62"/>
    <mergeCell ref="I63:L63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2020-02-10T07:11:20Z</dcterms:created>
  <dcterms:modified xsi:type="dcterms:W3CDTF">2020-02-10T07:11:22Z</dcterms:modified>
</cp:coreProperties>
</file>