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AF1305FD-4CB4-428B-BDD8-F0F313D85FDE}" xr6:coauthVersionLast="45" xr6:coauthVersionMax="45" xr10:uidLastSave="{00000000-0000-0000-0000-000000000000}"/>
  <bookViews>
    <workbookView xWindow="2508" yWindow="2508" windowWidth="17280" windowHeight="8964" xr2:uid="{B29E0785-93A9-4D59-A2FC-9259F2FF08A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D20" i="1"/>
  <c r="E20" i="1"/>
  <c r="F20" i="1"/>
  <c r="G20" i="1"/>
  <c r="H20" i="1"/>
  <c r="I20" i="1"/>
  <c r="J20" i="1"/>
  <c r="K20" i="1"/>
  <c r="L20" i="1"/>
  <c r="K21" i="1"/>
  <c r="D24" i="1"/>
  <c r="E24" i="1"/>
  <c r="F24" i="1"/>
  <c r="F23" i="1" s="1"/>
  <c r="G24" i="1"/>
  <c r="G23" i="1" s="1"/>
  <c r="H24" i="1"/>
  <c r="I24" i="1"/>
  <c r="J24" i="1"/>
  <c r="J23" i="1" s="1"/>
  <c r="K24" i="1"/>
  <c r="L24" i="1"/>
  <c r="K25" i="1"/>
  <c r="K26" i="1"/>
  <c r="D27" i="1"/>
  <c r="D23" i="1" s="1"/>
  <c r="E27" i="1"/>
  <c r="E23" i="1" s="1"/>
  <c r="E22" i="1" s="1"/>
  <c r="F27" i="1"/>
  <c r="G27" i="1"/>
  <c r="H27" i="1"/>
  <c r="H23" i="1" s="1"/>
  <c r="I27" i="1"/>
  <c r="I23" i="1" s="1"/>
  <c r="J27" i="1"/>
  <c r="L27" i="1"/>
  <c r="L23" i="1" s="1"/>
  <c r="K28" i="1"/>
  <c r="K29" i="1"/>
  <c r="E30" i="1"/>
  <c r="F30" i="1"/>
  <c r="I30" i="1"/>
  <c r="K30" i="1" s="1"/>
  <c r="J30" i="1"/>
  <c r="D31" i="1"/>
  <c r="D30" i="1" s="1"/>
  <c r="E31" i="1"/>
  <c r="F31" i="1"/>
  <c r="G31" i="1"/>
  <c r="G30" i="1" s="1"/>
  <c r="H31" i="1"/>
  <c r="H30" i="1" s="1"/>
  <c r="I31" i="1"/>
  <c r="K31" i="1" s="1"/>
  <c r="J31" i="1"/>
  <c r="L31" i="1"/>
  <c r="L30" i="1" s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K34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K38" i="1"/>
  <c r="D39" i="1"/>
  <c r="H39" i="1"/>
  <c r="L39" i="1"/>
  <c r="D40" i="1"/>
  <c r="E40" i="1"/>
  <c r="F40" i="1"/>
  <c r="F39" i="1" s="1"/>
  <c r="G40" i="1"/>
  <c r="G39" i="1" s="1"/>
  <c r="H40" i="1"/>
  <c r="I40" i="1"/>
  <c r="J40" i="1"/>
  <c r="J39" i="1" s="1"/>
  <c r="K40" i="1"/>
  <c r="L40" i="1"/>
  <c r="K41" i="1"/>
  <c r="D42" i="1"/>
  <c r="E42" i="1"/>
  <c r="E39" i="1" s="1"/>
  <c r="F42" i="1"/>
  <c r="G42" i="1"/>
  <c r="H42" i="1"/>
  <c r="I42" i="1"/>
  <c r="I39" i="1" s="1"/>
  <c r="K39" i="1" s="1"/>
  <c r="J42" i="1"/>
  <c r="L42" i="1"/>
  <c r="K43" i="1"/>
  <c r="F45" i="1"/>
  <c r="F44" i="1" s="1"/>
  <c r="G45" i="1"/>
  <c r="J45" i="1"/>
  <c r="J44" i="1" s="1"/>
  <c r="D46" i="1"/>
  <c r="D45" i="1" s="1"/>
  <c r="E46" i="1"/>
  <c r="E45" i="1" s="1"/>
  <c r="E44" i="1" s="1"/>
  <c r="F46" i="1"/>
  <c r="G46" i="1"/>
  <c r="H46" i="1"/>
  <c r="H45" i="1" s="1"/>
  <c r="I46" i="1"/>
  <c r="K46" i="1" s="1"/>
  <c r="J46" i="1"/>
  <c r="L46" i="1"/>
  <c r="L45" i="1" s="1"/>
  <c r="L44" i="1" s="1"/>
  <c r="K47" i="1"/>
  <c r="K48" i="1"/>
  <c r="K49" i="1"/>
  <c r="E50" i="1"/>
  <c r="F50" i="1"/>
  <c r="I50" i="1"/>
  <c r="K50" i="1" s="1"/>
  <c r="J50" i="1"/>
  <c r="D51" i="1"/>
  <c r="D50" i="1" s="1"/>
  <c r="E51" i="1"/>
  <c r="F51" i="1"/>
  <c r="G51" i="1"/>
  <c r="G50" i="1" s="1"/>
  <c r="G44" i="1" s="1"/>
  <c r="H51" i="1"/>
  <c r="H50" i="1" s="1"/>
  <c r="I51" i="1"/>
  <c r="K51" i="1" s="1"/>
  <c r="J51" i="1"/>
  <c r="L51" i="1"/>
  <c r="L50" i="1" s="1"/>
  <c r="K52" i="1"/>
  <c r="K53" i="1"/>
  <c r="K54" i="1"/>
  <c r="D56" i="1"/>
  <c r="G56" i="1"/>
  <c r="G55" i="1" s="1"/>
  <c r="H56" i="1"/>
  <c r="L56" i="1"/>
  <c r="D57" i="1"/>
  <c r="E57" i="1"/>
  <c r="E56" i="1" s="1"/>
  <c r="E55" i="1" s="1"/>
  <c r="F57" i="1"/>
  <c r="F56" i="1" s="1"/>
  <c r="F55" i="1" s="1"/>
  <c r="G57" i="1"/>
  <c r="H57" i="1"/>
  <c r="I57" i="1"/>
  <c r="I56" i="1" s="1"/>
  <c r="J57" i="1"/>
  <c r="K57" i="1" s="1"/>
  <c r="L57" i="1"/>
  <c r="K58" i="1"/>
  <c r="D59" i="1"/>
  <c r="D55" i="1" s="1"/>
  <c r="E59" i="1"/>
  <c r="F59" i="1"/>
  <c r="G59" i="1"/>
  <c r="H59" i="1"/>
  <c r="H55" i="1" s="1"/>
  <c r="I59" i="1"/>
  <c r="K59" i="1" s="1"/>
  <c r="J59" i="1"/>
  <c r="L59" i="1"/>
  <c r="L55" i="1" s="1"/>
  <c r="K60" i="1"/>
  <c r="K61" i="1"/>
  <c r="K62" i="1"/>
  <c r="K63" i="1"/>
  <c r="K64" i="1"/>
  <c r="K65" i="1"/>
  <c r="H22" i="1" l="1"/>
  <c r="D22" i="1"/>
  <c r="G22" i="1"/>
  <c r="G12" i="1" s="1"/>
  <c r="I55" i="1"/>
  <c r="I22" i="1"/>
  <c r="K22" i="1" s="1"/>
  <c r="K23" i="1"/>
  <c r="L22" i="1"/>
  <c r="L12" i="1" s="1"/>
  <c r="J22" i="1"/>
  <c r="J12" i="1" s="1"/>
  <c r="F22" i="1"/>
  <c r="F12" i="1" s="1"/>
  <c r="K14" i="1"/>
  <c r="H44" i="1"/>
  <c r="H12" i="1" s="1"/>
  <c r="D44" i="1"/>
  <c r="D12" i="1" s="1"/>
  <c r="E12" i="1"/>
  <c r="I45" i="1"/>
  <c r="I33" i="1"/>
  <c r="K33" i="1" s="1"/>
  <c r="K27" i="1"/>
  <c r="I13" i="1"/>
  <c r="J56" i="1"/>
  <c r="J55" i="1" s="1"/>
  <c r="K42" i="1"/>
  <c r="K56" i="1" l="1"/>
  <c r="K13" i="1"/>
  <c r="I12" i="1"/>
  <c r="K12" i="1" s="1"/>
  <c r="K55" i="1"/>
  <c r="K45" i="1"/>
  <c r="I44" i="1"/>
  <c r="K44" i="1" s="1"/>
</calcChain>
</file>

<file path=xl/sharedStrings.xml><?xml version="1.0" encoding="utf-8"?>
<sst xmlns="http://schemas.openxmlformats.org/spreadsheetml/2006/main" count="187" uniqueCount="185">
  <si>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</si>
  <si>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</si>
  <si>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</si>
  <si>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</si>
  <si>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</si>
  <si>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</si>
  <si>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</si>
  <si>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</si>
  <si>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</si>
  <si>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</si>
  <si>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</si>
  <si>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</si>
  <si>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</si>
  <si>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</si>
  <si>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</si>
  <si>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</si>
  <si>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</si>
  <si>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</si>
  <si>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</si>
  <si>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</si>
  <si>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</si>
  <si>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</si>
  <si>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</si>
  <si>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</si>
  <si>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</si>
  <si>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</si>
  <si>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</si>
  <si>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</si>
  <si>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</si>
  <si>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</si>
  <si>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</si>
  <si>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</si>
  <si>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</si>
  <si>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</si>
  <si>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</si>
  <si>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</si>
  <si>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</si>
  <si>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</si>
  <si>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</si>
  <si>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</si>
  <si>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</si>
  <si>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</si>
  <si>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</si>
  <si>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</si>
  <si>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</si>
  <si>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</si>
  <si>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</si>
  <si>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</si>
  <si>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</si>
  <si>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</si>
  <si>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</si>
  <si>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</si>
  <si>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</si>
  <si>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</si>
  <si>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</si>
  <si>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</si>
  <si>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</si>
  <si>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</si>
  <si>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</si>
  <si>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</si>
  <si>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</si>
  <si>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</si>
  <si>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</si>
  <si>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</si>
  <si>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</si>
  <si>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</si>
  <si>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</si>
  <si>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</si>
  <si>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</si>
  <si>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</si>
  <si>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</si>
  <si>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</si>
  <si>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</si>
  <si>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</si>
  <si>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</si>
  <si>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</si>
  <si>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</si>
  <si>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</si>
  <si>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</si>
  <si>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</si>
  <si>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</si>
  <si>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</si>
  <si>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</si>
  <si>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</si>
  <si>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</si>
  <si>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</si>
  <si>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</si>
  <si>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</si>
  <si>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</si>
  <si>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</si>
  <si>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</si>
  <si>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</si>
  <si>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</si>
  <si>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</si>
  <si>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</si>
  <si>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</si>
  <si>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</si>
  <si>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</si>
  <si>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</si>
  <si>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</si>
  <si>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</si>
  <si>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</si>
  <si>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</si>
  <si>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</si>
  <si>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</si>
  <si>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</si>
  <si>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</si>
  <si>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</si>
  <si>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</si>
  <si>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</si>
  <si>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</si>
  <si>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</si>
  <si>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</si>
  <si>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</si>
  <si>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</si>
  <si>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</si>
  <si>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</si>
  <si>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</si>
  <si>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</si>
  <si>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</si>
  <si>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</si>
  <si>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</si>
  <si>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</si>
  <si>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</si>
  <si>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</si>
  <si>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</si>
  <si>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</si>
  <si>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</si>
  <si>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</si>
  <si>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</si>
  <si>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</si>
  <si>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</si>
  <si>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</si>
  <si>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</si>
  <si>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</si>
  <si>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</si>
  <si>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</si>
  <si>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</si>
  <si>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</si>
  <si>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</si>
  <si>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</si>
  <si>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</si>
  <si>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</si>
  <si>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</si>
  <si>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</si>
  <si>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</si>
  <si>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</si>
  <si>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</si>
  <si>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</si>
  <si>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</si>
  <si>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</si>
  <si>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</si>
  <si>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</si>
  <si>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</si>
  <si>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</si>
  <si>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</si>
  <si>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</si>
  <si>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</si>
  <si>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</si>
  <si>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</si>
  <si>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</si>
  <si>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</si>
  <si>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</si>
  <si>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</si>
  <si>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</si>
  <si>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</si>
  <si>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</si>
  <si>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</si>
  <si>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</si>
  <si>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</si>
  <si>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</si>
  <si>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</si>
  <si>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</si>
  <si>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</si>
  <si>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</si>
  <si>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</si>
  <si>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</si>
  <si>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</si>
  <si>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</si>
  <si>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</si>
  <si>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</si>
  <si>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PANTEA ADRIAN</t>
  </si>
  <si>
    <t>INSPECTOR,</t>
  </si>
  <si>
    <t>INSPECTOR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</si>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</sst>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8E069-608E-4667-9987-2A9A4CE79359}">
  <dimension ref="A1:T13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D13+D22+D44+D55</f>
        <v>6795578</v>
      </c>
      <c r="E12" s="11">
        <f>E13+E22+E44+E55</f>
        <v>5357078</v>
      </c>
      <c r="F12" s="11">
        <f>F13+F22+F44+F55</f>
        <v>10693578</v>
      </c>
      <c r="G12" s="11">
        <f>G13+G22+G44+G55</f>
        <v>8609078</v>
      </c>
      <c r="H12" s="11">
        <f>H13+H22+H44+H55</f>
        <v>8889718</v>
      </c>
      <c r="I12" s="11">
        <f>I13+I22+I44+I55</f>
        <v>8322181</v>
      </c>
      <c r="J12" s="11">
        <f>J13+J22+J44+J55</f>
        <v>2561142</v>
      </c>
      <c r="K12" s="11">
        <f>I12-J12</f>
        <v>5761039</v>
      </c>
      <c r="L12" s="11">
        <f>L13+L22+L44+L55</f>
        <v>1986947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D14+D17+D20</f>
        <v>500000</v>
      </c>
      <c r="E13" s="11">
        <f>E14+E17+E20</f>
        <v>417500</v>
      </c>
      <c r="F13" s="11">
        <f>F14+F17+F20</f>
        <v>2361000</v>
      </c>
      <c r="G13" s="11">
        <f>G14+G17+G20</f>
        <v>1940500</v>
      </c>
      <c r="H13" s="11">
        <f>H14+H17+H20</f>
        <v>2137500</v>
      </c>
      <c r="I13" s="11">
        <f>I14+I17+I20</f>
        <v>1758985</v>
      </c>
      <c r="J13" s="11">
        <f>J14+J17+J20</f>
        <v>1029346</v>
      </c>
      <c r="K13" s="11">
        <f>I13-J13</f>
        <v>729639</v>
      </c>
      <c r="L13" s="11">
        <f>L14+L17+L20</f>
        <v>1029186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500000</v>
      </c>
      <c r="E14" s="11">
        <f>E15</f>
        <v>417500</v>
      </c>
      <c r="F14" s="11">
        <f>F15</f>
        <v>2259000</v>
      </c>
      <c r="G14" s="11">
        <f>G15</f>
        <v>1849500</v>
      </c>
      <c r="H14" s="11">
        <f>H15</f>
        <v>2061500</v>
      </c>
      <c r="I14" s="11">
        <f>I15</f>
        <v>1682985</v>
      </c>
      <c r="J14" s="11">
        <f>J15</f>
        <v>993346</v>
      </c>
      <c r="K14" s="11">
        <f>I14-J14</f>
        <v>689639</v>
      </c>
      <c r="L14" s="11">
        <f>L15</f>
        <v>987486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500000</v>
      </c>
      <c r="E15" s="11">
        <f>E16</f>
        <v>417500</v>
      </c>
      <c r="F15" s="11">
        <f>F16</f>
        <v>2259000</v>
      </c>
      <c r="G15" s="11">
        <f>G16</f>
        <v>1849500</v>
      </c>
      <c r="H15" s="11">
        <f>H16</f>
        <v>2061500</v>
      </c>
      <c r="I15" s="11">
        <f>I16</f>
        <v>1682985</v>
      </c>
      <c r="J15" s="11">
        <f>J16</f>
        <v>993346</v>
      </c>
      <c r="K15" s="11">
        <f>I15-J15</f>
        <v>689639</v>
      </c>
      <c r="L15" s="11">
        <f>L16</f>
        <v>987486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500000</v>
      </c>
      <c r="E16" s="11">
        <v>417500</v>
      </c>
      <c r="F16" s="11">
        <v>2259000</v>
      </c>
      <c r="G16" s="11">
        <v>1849500</v>
      </c>
      <c r="H16" s="11">
        <v>2061500</v>
      </c>
      <c r="I16" s="11">
        <v>1682985</v>
      </c>
      <c r="J16" s="11">
        <v>993346</v>
      </c>
      <c r="K16" s="11">
        <f>I16-J16</f>
        <v>689639</v>
      </c>
      <c r="L16" s="11">
        <v>987486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50000</v>
      </c>
      <c r="G17" s="11">
        <f>G18+G19</f>
        <v>45000</v>
      </c>
      <c r="H17" s="11">
        <f>H18+H19</f>
        <v>30000</v>
      </c>
      <c r="I17" s="11">
        <f>I18+I19</f>
        <v>30000</v>
      </c>
      <c r="J17" s="11">
        <f>J18+J19</f>
        <v>0</v>
      </c>
      <c r="K17" s="11">
        <f>I17-J17</f>
        <v>30000</v>
      </c>
      <c r="L17" s="11">
        <f>L18+L19</f>
        <v>5700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15000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30000</v>
      </c>
      <c r="G19" s="11">
        <v>30000</v>
      </c>
      <c r="H19" s="11">
        <v>30000</v>
      </c>
      <c r="I19" s="11">
        <v>30000</v>
      </c>
      <c r="J19" s="11">
        <v>0</v>
      </c>
      <c r="K19" s="11">
        <f>I19-J19</f>
        <v>30000</v>
      </c>
      <c r="L19" s="11">
        <v>5700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D21</f>
        <v>0</v>
      </c>
      <c r="E20" s="11">
        <f>E21</f>
        <v>0</v>
      </c>
      <c r="F20" s="11">
        <f>F21</f>
        <v>52000</v>
      </c>
      <c r="G20" s="11">
        <f>G21</f>
        <v>46000</v>
      </c>
      <c r="H20" s="11">
        <f>H21</f>
        <v>46000</v>
      </c>
      <c r="I20" s="11">
        <f>I21</f>
        <v>46000</v>
      </c>
      <c r="J20" s="11">
        <f>J21</f>
        <v>36000</v>
      </c>
      <c r="K20" s="11">
        <f>I20-J20</f>
        <v>10000</v>
      </c>
      <c r="L20" s="11">
        <f>L21</f>
        <v>36000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52000</v>
      </c>
      <c r="G21" s="11">
        <v>46000</v>
      </c>
      <c r="H21" s="11">
        <v>46000</v>
      </c>
      <c r="I21" s="11">
        <v>46000</v>
      </c>
      <c r="J21" s="11">
        <v>36000</v>
      </c>
      <c r="K21" s="11">
        <f>I21-J21</f>
        <v>10000</v>
      </c>
      <c r="L21" s="11">
        <v>36000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D23+D30+D33+D39</f>
        <v>2560200</v>
      </c>
      <c r="E22" s="11">
        <f>E23+E30+E33+E39</f>
        <v>2142700</v>
      </c>
      <c r="F22" s="11">
        <f>F23+F30+F33+F39</f>
        <v>3859200</v>
      </c>
      <c r="G22" s="11">
        <f>G23+G30+G33+G39</f>
        <v>3227200</v>
      </c>
      <c r="H22" s="11">
        <f>H23+H30+H33+H39</f>
        <v>3286340</v>
      </c>
      <c r="I22" s="11">
        <f>I23+I30+I33+I39</f>
        <v>3143717</v>
      </c>
      <c r="J22" s="11">
        <f>J23+J30+J33+J39</f>
        <v>1041781</v>
      </c>
      <c r="K22" s="11">
        <f>I22-J22</f>
        <v>2101936</v>
      </c>
      <c r="L22" s="11">
        <f>L23+L30+L33+L39</f>
        <v>691571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D24+D27</f>
        <v>1558000</v>
      </c>
      <c r="E23" s="11">
        <f>E24+E27</f>
        <v>1170500</v>
      </c>
      <c r="F23" s="11">
        <f>F24+F27</f>
        <v>1765000</v>
      </c>
      <c r="G23" s="11">
        <f>G24+G27</f>
        <v>1346000</v>
      </c>
      <c r="H23" s="11">
        <f>H24+H27</f>
        <v>1346000</v>
      </c>
      <c r="I23" s="11">
        <f>I24+I27</f>
        <v>1346000</v>
      </c>
      <c r="J23" s="11">
        <f>J24+J27</f>
        <v>69695</v>
      </c>
      <c r="K23" s="11">
        <f>I23-J23</f>
        <v>1276305</v>
      </c>
      <c r="L23" s="11">
        <f>L24+L27</f>
        <v>51551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D25+D26</f>
        <v>1308000</v>
      </c>
      <c r="E24" s="11">
        <f>E25+E26</f>
        <v>983000</v>
      </c>
      <c r="F24" s="11">
        <f>F25+F26</f>
        <v>1314000</v>
      </c>
      <c r="G24" s="11">
        <f>G25+G26</f>
        <v>989000</v>
      </c>
      <c r="H24" s="11">
        <f>H25+H26</f>
        <v>989000</v>
      </c>
      <c r="I24" s="11">
        <f>I25+I26</f>
        <v>989000</v>
      </c>
      <c r="J24" s="11">
        <f>J25+J26</f>
        <v>600</v>
      </c>
      <c r="K24" s="11">
        <f>I24-J24</f>
        <v>988400</v>
      </c>
      <c r="L24" s="11">
        <f>L25+L26</f>
        <v>1223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700000</v>
      </c>
      <c r="E25" s="11">
        <v>525000</v>
      </c>
      <c r="F25" s="11">
        <v>706000</v>
      </c>
      <c r="G25" s="11">
        <v>531000</v>
      </c>
      <c r="H25" s="11">
        <v>531000</v>
      </c>
      <c r="I25" s="11">
        <v>531000</v>
      </c>
      <c r="J25" s="11">
        <v>600</v>
      </c>
      <c r="K25" s="11">
        <f>I25-J25</f>
        <v>530400</v>
      </c>
      <c r="L25" s="11">
        <v>1223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608000</v>
      </c>
      <c r="E26" s="11">
        <v>458000</v>
      </c>
      <c r="F26" s="11">
        <v>608000</v>
      </c>
      <c r="G26" s="11">
        <v>458000</v>
      </c>
      <c r="H26" s="11">
        <v>458000</v>
      </c>
      <c r="I26" s="11">
        <v>458000</v>
      </c>
      <c r="J26" s="11">
        <v>0</v>
      </c>
      <c r="K26" s="11">
        <f>I26-J26</f>
        <v>458000</v>
      </c>
      <c r="L26" s="11">
        <v>0</v>
      </c>
    </row>
    <row r="27" spans="1:12" s="6" customFormat="1" ht="21.6" x14ac:dyDescent="0.3">
      <c r="A27" s="10" t="s">
        <v>63</v>
      </c>
      <c r="B27" s="10" t="s">
        <v>64</v>
      </c>
      <c r="C27" s="10" t="s">
        <v>65</v>
      </c>
      <c r="D27" s="11">
        <f>D28+D29</f>
        <v>250000</v>
      </c>
      <c r="E27" s="11">
        <f>E28+E29</f>
        <v>187500</v>
      </c>
      <c r="F27" s="11">
        <f>F28+F29</f>
        <v>451000</v>
      </c>
      <c r="G27" s="11">
        <f>G28+G29</f>
        <v>357000</v>
      </c>
      <c r="H27" s="11">
        <f>H28+H29</f>
        <v>357000</v>
      </c>
      <c r="I27" s="11">
        <f>I28+I29</f>
        <v>357000</v>
      </c>
      <c r="J27" s="11">
        <f>J28+J29</f>
        <v>69095</v>
      </c>
      <c r="K27" s="11">
        <f>I27-J27</f>
        <v>287905</v>
      </c>
      <c r="L27" s="11">
        <f>L28+L29</f>
        <v>50328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v>250000</v>
      </c>
      <c r="E28" s="11">
        <v>187500</v>
      </c>
      <c r="F28" s="11">
        <v>437000</v>
      </c>
      <c r="G28" s="11">
        <v>343000</v>
      </c>
      <c r="H28" s="11">
        <v>343000</v>
      </c>
      <c r="I28" s="11">
        <v>343000</v>
      </c>
      <c r="J28" s="11">
        <v>61631</v>
      </c>
      <c r="K28" s="11">
        <f>I28-J28</f>
        <v>281369</v>
      </c>
      <c r="L28" s="11">
        <v>42864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14000</v>
      </c>
      <c r="G29" s="11">
        <v>14000</v>
      </c>
      <c r="H29" s="11">
        <v>14000</v>
      </c>
      <c r="I29" s="11">
        <v>14000</v>
      </c>
      <c r="J29" s="11">
        <v>7464</v>
      </c>
      <c r="K29" s="11">
        <f>I29-J29</f>
        <v>6536</v>
      </c>
      <c r="L29" s="11">
        <v>7464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f>+D31</f>
        <v>902200</v>
      </c>
      <c r="E30" s="11">
        <f>+E31</f>
        <v>897200</v>
      </c>
      <c r="F30" s="11">
        <f>+F31</f>
        <v>904200</v>
      </c>
      <c r="G30" s="11">
        <f>+G31</f>
        <v>899200</v>
      </c>
      <c r="H30" s="11">
        <f>+H31</f>
        <v>899200</v>
      </c>
      <c r="I30" s="11">
        <f>+I31</f>
        <v>899200</v>
      </c>
      <c r="J30" s="11">
        <f>+J31</f>
        <v>393604</v>
      </c>
      <c r="K30" s="11">
        <f>I30-J30</f>
        <v>505596</v>
      </c>
      <c r="L30" s="11">
        <f>+L31</f>
        <v>0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f>D32</f>
        <v>902200</v>
      </c>
      <c r="E31" s="11">
        <f>E32</f>
        <v>897200</v>
      </c>
      <c r="F31" s="11">
        <f>F32</f>
        <v>904200</v>
      </c>
      <c r="G31" s="11">
        <f>G32</f>
        <v>899200</v>
      </c>
      <c r="H31" s="11">
        <f>H32</f>
        <v>899200</v>
      </c>
      <c r="I31" s="11">
        <f>I32</f>
        <v>899200</v>
      </c>
      <c r="J31" s="11">
        <f>J32</f>
        <v>393604</v>
      </c>
      <c r="K31" s="11">
        <f>I31-J31</f>
        <v>505596</v>
      </c>
      <c r="L31" s="11">
        <f>L32</f>
        <v>0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v>902200</v>
      </c>
      <c r="E32" s="11">
        <v>897200</v>
      </c>
      <c r="F32" s="11">
        <v>904200</v>
      </c>
      <c r="G32" s="11">
        <v>899200</v>
      </c>
      <c r="H32" s="11">
        <v>899200</v>
      </c>
      <c r="I32" s="11">
        <v>899200</v>
      </c>
      <c r="J32" s="11">
        <v>393604</v>
      </c>
      <c r="K32" s="11">
        <f>I32-J32</f>
        <v>505596</v>
      </c>
      <c r="L32" s="11">
        <v>0</v>
      </c>
    </row>
    <row r="33" spans="1:12" s="6" customFormat="1" ht="21.6" x14ac:dyDescent="0.3">
      <c r="A33" s="10" t="s">
        <v>81</v>
      </c>
      <c r="B33" s="10" t="s">
        <v>82</v>
      </c>
      <c r="C33" s="10" t="s">
        <v>83</v>
      </c>
      <c r="D33" s="11">
        <f>D34+D36+D38</f>
        <v>100000</v>
      </c>
      <c r="E33" s="11">
        <f>E34+E36+E38</f>
        <v>75000</v>
      </c>
      <c r="F33" s="11">
        <f>F34+F36+F38</f>
        <v>345000</v>
      </c>
      <c r="G33" s="11">
        <f>G34+G36+G38</f>
        <v>295000</v>
      </c>
      <c r="H33" s="11">
        <f>H34+H36+H38</f>
        <v>295000</v>
      </c>
      <c r="I33" s="11">
        <f>I34+I36+I38</f>
        <v>295000</v>
      </c>
      <c r="J33" s="11">
        <f>J34+J36+J38</f>
        <v>67807</v>
      </c>
      <c r="K33" s="11">
        <f>I33-J33</f>
        <v>227193</v>
      </c>
      <c r="L33" s="11">
        <f>L34+L36+L38</f>
        <v>95089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+D35</f>
        <v>0</v>
      </c>
      <c r="E34" s="11">
        <f>+E35</f>
        <v>0</v>
      </c>
      <c r="F34" s="11">
        <f>+F35</f>
        <v>20000</v>
      </c>
      <c r="G34" s="11">
        <f>+G35</f>
        <v>20000</v>
      </c>
      <c r="H34" s="11">
        <f>+H35</f>
        <v>20000</v>
      </c>
      <c r="I34" s="11">
        <f>+I35</f>
        <v>20000</v>
      </c>
      <c r="J34" s="11">
        <f>+J35</f>
        <v>0</v>
      </c>
      <c r="K34" s="11">
        <f>I34-J34</f>
        <v>20000</v>
      </c>
      <c r="L34" s="11">
        <f>+L35</f>
        <v>1881</v>
      </c>
    </row>
    <row r="35" spans="1:12" s="6" customFormat="1" x14ac:dyDescent="0.3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20000</v>
      </c>
      <c r="G35" s="11">
        <v>20000</v>
      </c>
      <c r="H35" s="11">
        <v>20000</v>
      </c>
      <c r="I35" s="11">
        <v>20000</v>
      </c>
      <c r="J35" s="11">
        <v>0</v>
      </c>
      <c r="K35" s="11">
        <f>I35-J35</f>
        <v>20000</v>
      </c>
      <c r="L35" s="11">
        <v>1881</v>
      </c>
    </row>
    <row r="36" spans="1:12" s="6" customFormat="1" ht="21.6" x14ac:dyDescent="0.3">
      <c r="A36" s="10" t="s">
        <v>90</v>
      </c>
      <c r="B36" s="10" t="s">
        <v>91</v>
      </c>
      <c r="C36" s="10" t="s">
        <v>92</v>
      </c>
      <c r="D36" s="11">
        <f>+D37</f>
        <v>100000</v>
      </c>
      <c r="E36" s="11">
        <f>+E37</f>
        <v>75000</v>
      </c>
      <c r="F36" s="11">
        <f>+F37</f>
        <v>100000</v>
      </c>
      <c r="G36" s="11">
        <f>+G37</f>
        <v>75000</v>
      </c>
      <c r="H36" s="11">
        <f>+H37</f>
        <v>75000</v>
      </c>
      <c r="I36" s="11">
        <f>+I37</f>
        <v>75000</v>
      </c>
      <c r="J36" s="11">
        <f>+J37</f>
        <v>0</v>
      </c>
      <c r="K36" s="11">
        <f>I36-J36</f>
        <v>75000</v>
      </c>
      <c r="L36" s="11">
        <f>+L37</f>
        <v>401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v>100000</v>
      </c>
      <c r="E37" s="11">
        <v>75000</v>
      </c>
      <c r="F37" s="11">
        <v>100000</v>
      </c>
      <c r="G37" s="11">
        <v>75000</v>
      </c>
      <c r="H37" s="11">
        <v>75000</v>
      </c>
      <c r="I37" s="11">
        <v>75000</v>
      </c>
      <c r="J37" s="11">
        <v>0</v>
      </c>
      <c r="K37" s="11">
        <f>I37-J37</f>
        <v>75000</v>
      </c>
      <c r="L37" s="11">
        <v>401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225000</v>
      </c>
      <c r="G38" s="11">
        <v>200000</v>
      </c>
      <c r="H38" s="11">
        <v>200000</v>
      </c>
      <c r="I38" s="11">
        <v>200000</v>
      </c>
      <c r="J38" s="11">
        <v>67807</v>
      </c>
      <c r="K38" s="11">
        <f>I38-J38</f>
        <v>132193</v>
      </c>
      <c r="L38" s="11">
        <v>92807</v>
      </c>
    </row>
    <row r="39" spans="1:12" s="6" customFormat="1" ht="31.8" x14ac:dyDescent="0.3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845000</v>
      </c>
      <c r="G39" s="11">
        <f>+G40+G42</f>
        <v>687000</v>
      </c>
      <c r="H39" s="11">
        <f>+H40+H42</f>
        <v>746140</v>
      </c>
      <c r="I39" s="11">
        <f>+I40+I42</f>
        <v>603517</v>
      </c>
      <c r="J39" s="11">
        <f>+J40+J42</f>
        <v>510675</v>
      </c>
      <c r="K39" s="11">
        <f>I39-J39</f>
        <v>92842</v>
      </c>
      <c r="L39" s="11">
        <f>+L40+L42</f>
        <v>544931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765000</v>
      </c>
      <c r="G40" s="11">
        <f>G41</f>
        <v>611000</v>
      </c>
      <c r="H40" s="11">
        <f>H41</f>
        <v>670140</v>
      </c>
      <c r="I40" s="11">
        <f>I41</f>
        <v>527517</v>
      </c>
      <c r="J40" s="11">
        <f>J41</f>
        <v>434820</v>
      </c>
      <c r="K40" s="11">
        <f>I40-J40</f>
        <v>92697</v>
      </c>
      <c r="L40" s="11">
        <f>L41</f>
        <v>469076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765000</v>
      </c>
      <c r="G41" s="11">
        <v>611000</v>
      </c>
      <c r="H41" s="11">
        <v>670140</v>
      </c>
      <c r="I41" s="11">
        <v>527517</v>
      </c>
      <c r="J41" s="11">
        <v>434820</v>
      </c>
      <c r="K41" s="11">
        <f>I41-J41</f>
        <v>92697</v>
      </c>
      <c r="L41" s="11">
        <v>469076</v>
      </c>
    </row>
    <row r="42" spans="1:12" s="6" customFormat="1" ht="21.6" x14ac:dyDescent="0.3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80000</v>
      </c>
      <c r="G42" s="11">
        <f>G43</f>
        <v>76000</v>
      </c>
      <c r="H42" s="11">
        <f>H43</f>
        <v>76000</v>
      </c>
      <c r="I42" s="11">
        <f>I43</f>
        <v>76000</v>
      </c>
      <c r="J42" s="11">
        <f>J43</f>
        <v>75855</v>
      </c>
      <c r="K42" s="11">
        <f>I42-J42</f>
        <v>145</v>
      </c>
      <c r="L42" s="11">
        <f>L43</f>
        <v>75855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80000</v>
      </c>
      <c r="G43" s="11">
        <v>76000</v>
      </c>
      <c r="H43" s="11">
        <v>76000</v>
      </c>
      <c r="I43" s="11">
        <v>76000</v>
      </c>
      <c r="J43" s="11">
        <v>75855</v>
      </c>
      <c r="K43" s="11">
        <f>I43-J43</f>
        <v>145</v>
      </c>
      <c r="L43" s="11">
        <v>75855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f>D45+D50</f>
        <v>1071000</v>
      </c>
      <c r="E44" s="11">
        <f>E45+E50</f>
        <v>749000</v>
      </c>
      <c r="F44" s="11">
        <f>F45+F50</f>
        <v>1635000</v>
      </c>
      <c r="G44" s="11">
        <f>G45+G50</f>
        <v>1228500</v>
      </c>
      <c r="H44" s="11">
        <f>H45+H50</f>
        <v>1253000</v>
      </c>
      <c r="I44" s="11">
        <f>I45+I50</f>
        <v>1206601</v>
      </c>
      <c r="J44" s="11">
        <f>J45+J50</f>
        <v>270037</v>
      </c>
      <c r="K44" s="11">
        <f>I44-J44</f>
        <v>936564</v>
      </c>
      <c r="L44" s="11">
        <f>L45+L50</f>
        <v>264391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+D46+D48+D49</f>
        <v>143000</v>
      </c>
      <c r="E45" s="11">
        <f>+E46+E48+E49</f>
        <v>143000</v>
      </c>
      <c r="F45" s="11">
        <f>+F46+F48+F49</f>
        <v>622000</v>
      </c>
      <c r="G45" s="11">
        <f>+G46+G48+G49</f>
        <v>546000</v>
      </c>
      <c r="H45" s="11">
        <f>+H46+H48+H49</f>
        <v>570500</v>
      </c>
      <c r="I45" s="11">
        <f>+I46+I48+I49</f>
        <v>524101</v>
      </c>
      <c r="J45" s="11">
        <f>+J46+J48+J49</f>
        <v>252748</v>
      </c>
      <c r="K45" s="11">
        <f>I45-J45</f>
        <v>271353</v>
      </c>
      <c r="L45" s="11">
        <f>+L46+L48+L49</f>
        <v>247102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D47</f>
        <v>28000</v>
      </c>
      <c r="E46" s="11">
        <f>E47</f>
        <v>28000</v>
      </c>
      <c r="F46" s="11">
        <f>F47</f>
        <v>248000</v>
      </c>
      <c r="G46" s="11">
        <f>G47</f>
        <v>198000</v>
      </c>
      <c r="H46" s="11">
        <f>H47</f>
        <v>222500</v>
      </c>
      <c r="I46" s="11">
        <f>I47</f>
        <v>176101</v>
      </c>
      <c r="J46" s="11">
        <f>J47</f>
        <v>120693</v>
      </c>
      <c r="K46" s="11">
        <f>I46-J46</f>
        <v>55408</v>
      </c>
      <c r="L46" s="11">
        <f>L47</f>
        <v>112341</v>
      </c>
    </row>
    <row r="47" spans="1:12" s="6" customFormat="1" x14ac:dyDescent="0.3">
      <c r="A47" s="10" t="s">
        <v>123</v>
      </c>
      <c r="B47" s="10" t="s">
        <v>124</v>
      </c>
      <c r="C47" s="10" t="s">
        <v>125</v>
      </c>
      <c r="D47" s="11">
        <v>28000</v>
      </c>
      <c r="E47" s="11">
        <v>28000</v>
      </c>
      <c r="F47" s="11">
        <v>248000</v>
      </c>
      <c r="G47" s="11">
        <v>198000</v>
      </c>
      <c r="H47" s="11">
        <v>222500</v>
      </c>
      <c r="I47" s="11">
        <v>176101</v>
      </c>
      <c r="J47" s="11">
        <v>120693</v>
      </c>
      <c r="K47" s="11">
        <f>I47-J47</f>
        <v>55408</v>
      </c>
      <c r="L47" s="11">
        <v>112341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v>30000</v>
      </c>
      <c r="E48" s="11">
        <v>30000</v>
      </c>
      <c r="F48" s="11">
        <v>200000</v>
      </c>
      <c r="G48" s="11">
        <v>185000</v>
      </c>
      <c r="H48" s="11">
        <v>185000</v>
      </c>
      <c r="I48" s="11">
        <v>185000</v>
      </c>
      <c r="J48" s="11">
        <v>61257</v>
      </c>
      <c r="K48" s="11">
        <f>I48-J48</f>
        <v>123743</v>
      </c>
      <c r="L48" s="11">
        <v>63786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v>85000</v>
      </c>
      <c r="E49" s="11">
        <v>85000</v>
      </c>
      <c r="F49" s="11">
        <v>174000</v>
      </c>
      <c r="G49" s="11">
        <v>163000</v>
      </c>
      <c r="H49" s="11">
        <v>163000</v>
      </c>
      <c r="I49" s="11">
        <v>163000</v>
      </c>
      <c r="J49" s="11">
        <v>70798</v>
      </c>
      <c r="K49" s="11">
        <f>I49-J49</f>
        <v>92202</v>
      </c>
      <c r="L49" s="11">
        <v>70975</v>
      </c>
    </row>
    <row r="50" spans="1:12" s="6" customFormat="1" ht="21.6" x14ac:dyDescent="0.3">
      <c r="A50" s="10" t="s">
        <v>132</v>
      </c>
      <c r="B50" s="10" t="s">
        <v>133</v>
      </c>
      <c r="C50" s="10" t="s">
        <v>134</v>
      </c>
      <c r="D50" s="11">
        <f>+D51+D53+D54</f>
        <v>928000</v>
      </c>
      <c r="E50" s="11">
        <f>+E51+E53+E54</f>
        <v>606000</v>
      </c>
      <c r="F50" s="11">
        <f>+F51+F53+F54</f>
        <v>1013000</v>
      </c>
      <c r="G50" s="11">
        <f>+G51+G53+G54</f>
        <v>682500</v>
      </c>
      <c r="H50" s="11">
        <f>+H51+H53+H54</f>
        <v>682500</v>
      </c>
      <c r="I50" s="11">
        <f>+I51+I53+I54</f>
        <v>682500</v>
      </c>
      <c r="J50" s="11">
        <f>+J51+J53+J54</f>
        <v>17289</v>
      </c>
      <c r="K50" s="11">
        <f>I50-J50</f>
        <v>665211</v>
      </c>
      <c r="L50" s="11">
        <f>+L51+L53+L54</f>
        <v>17289</v>
      </c>
    </row>
    <row r="51" spans="1:12" s="6" customFormat="1" ht="21.6" x14ac:dyDescent="0.3">
      <c r="A51" s="10" t="s">
        <v>135</v>
      </c>
      <c r="B51" s="10" t="s">
        <v>136</v>
      </c>
      <c r="C51" s="10" t="s">
        <v>137</v>
      </c>
      <c r="D51" s="11">
        <f>D52</f>
        <v>0</v>
      </c>
      <c r="E51" s="11">
        <f>E52</f>
        <v>0</v>
      </c>
      <c r="F51" s="11">
        <f>F52</f>
        <v>70000</v>
      </c>
      <c r="G51" s="11">
        <f>G52</f>
        <v>65000</v>
      </c>
      <c r="H51" s="11">
        <f>H52</f>
        <v>65000</v>
      </c>
      <c r="I51" s="11">
        <f>I52</f>
        <v>65000</v>
      </c>
      <c r="J51" s="11">
        <f>J52</f>
        <v>14250</v>
      </c>
      <c r="K51" s="11">
        <f>I51-J51</f>
        <v>50750</v>
      </c>
      <c r="L51" s="11">
        <f>L52</f>
        <v>14250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70000</v>
      </c>
      <c r="G52" s="11">
        <v>65000</v>
      </c>
      <c r="H52" s="11">
        <v>65000</v>
      </c>
      <c r="I52" s="11">
        <v>65000</v>
      </c>
      <c r="J52" s="11">
        <v>14250</v>
      </c>
      <c r="K52" s="11">
        <f>I52-J52</f>
        <v>50750</v>
      </c>
      <c r="L52" s="11">
        <v>14250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928000</v>
      </c>
      <c r="E53" s="11">
        <v>606000</v>
      </c>
      <c r="F53" s="11">
        <v>930000</v>
      </c>
      <c r="G53" s="11">
        <v>607500</v>
      </c>
      <c r="H53" s="11">
        <v>607500</v>
      </c>
      <c r="I53" s="11">
        <v>607500</v>
      </c>
      <c r="J53" s="11">
        <v>0</v>
      </c>
      <c r="K53" s="11">
        <f>I53-J53</f>
        <v>607500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13000</v>
      </c>
      <c r="G54" s="11">
        <v>10000</v>
      </c>
      <c r="H54" s="11">
        <v>10000</v>
      </c>
      <c r="I54" s="11">
        <v>10000</v>
      </c>
      <c r="J54" s="11">
        <v>3039</v>
      </c>
      <c r="K54" s="11">
        <f>I54-J54</f>
        <v>6961</v>
      </c>
      <c r="L54" s="11">
        <v>3039</v>
      </c>
    </row>
    <row r="55" spans="1:12" s="6" customFormat="1" ht="21.6" x14ac:dyDescent="0.3">
      <c r="A55" s="10" t="s">
        <v>147</v>
      </c>
      <c r="B55" s="10" t="s">
        <v>148</v>
      </c>
      <c r="C55" s="10" t="s">
        <v>149</v>
      </c>
      <c r="D55" s="11">
        <f>+D56+D59</f>
        <v>2664378</v>
      </c>
      <c r="E55" s="11">
        <f>+E56+E59</f>
        <v>2047878</v>
      </c>
      <c r="F55" s="11">
        <f>+F56+F59</f>
        <v>2838378</v>
      </c>
      <c r="G55" s="11">
        <f>+G56+G59</f>
        <v>2212878</v>
      </c>
      <c r="H55" s="11">
        <f>+H56+H59</f>
        <v>2212878</v>
      </c>
      <c r="I55" s="11">
        <f>+I56+I59</f>
        <v>2212878</v>
      </c>
      <c r="J55" s="11">
        <f>+J56+J59</f>
        <v>219978</v>
      </c>
      <c r="K55" s="11">
        <f>I55-J55</f>
        <v>1992900</v>
      </c>
      <c r="L55" s="11">
        <f>+L56+L59</f>
        <v>1799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f>D57</f>
        <v>2664378</v>
      </c>
      <c r="E56" s="11">
        <f>E57</f>
        <v>2047878</v>
      </c>
      <c r="F56" s="11">
        <f>F57</f>
        <v>2814378</v>
      </c>
      <c r="G56" s="11">
        <f>G57</f>
        <v>2189878</v>
      </c>
      <c r="H56" s="11">
        <f>H57</f>
        <v>2189878</v>
      </c>
      <c r="I56" s="11">
        <f>I57</f>
        <v>2189878</v>
      </c>
      <c r="J56" s="11">
        <f>J57</f>
        <v>219978</v>
      </c>
      <c r="K56" s="11">
        <f>I56-J56</f>
        <v>1969900</v>
      </c>
      <c r="L56" s="11">
        <f>L57</f>
        <v>1433</v>
      </c>
    </row>
    <row r="57" spans="1:12" s="6" customFormat="1" x14ac:dyDescent="0.3">
      <c r="A57" s="10" t="s">
        <v>153</v>
      </c>
      <c r="B57" s="10" t="s">
        <v>154</v>
      </c>
      <c r="C57" s="10" t="s">
        <v>155</v>
      </c>
      <c r="D57" s="11">
        <f>D58</f>
        <v>2664378</v>
      </c>
      <c r="E57" s="11">
        <f>E58</f>
        <v>2047878</v>
      </c>
      <c r="F57" s="11">
        <f>F58</f>
        <v>2814378</v>
      </c>
      <c r="G57" s="11">
        <f>G58</f>
        <v>2189878</v>
      </c>
      <c r="H57" s="11">
        <f>H58</f>
        <v>2189878</v>
      </c>
      <c r="I57" s="11">
        <f>I58</f>
        <v>2189878</v>
      </c>
      <c r="J57" s="11">
        <f>J58</f>
        <v>219978</v>
      </c>
      <c r="K57" s="11">
        <f>I57-J57</f>
        <v>1969900</v>
      </c>
      <c r="L57" s="11">
        <f>L58</f>
        <v>1433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2664378</v>
      </c>
      <c r="E58" s="11">
        <v>2047878</v>
      </c>
      <c r="F58" s="11">
        <v>2814378</v>
      </c>
      <c r="G58" s="11">
        <v>2189878</v>
      </c>
      <c r="H58" s="11">
        <v>2189878</v>
      </c>
      <c r="I58" s="11">
        <v>2189878</v>
      </c>
      <c r="J58" s="11">
        <v>219978</v>
      </c>
      <c r="K58" s="11">
        <f>I58-J58</f>
        <v>1969900</v>
      </c>
      <c r="L58" s="11">
        <v>1433</v>
      </c>
    </row>
    <row r="59" spans="1:12" s="6" customFormat="1" ht="21.6" x14ac:dyDescent="0.3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24000</v>
      </c>
      <c r="G59" s="11">
        <f>+G60</f>
        <v>23000</v>
      </c>
      <c r="H59" s="11">
        <f>+H60</f>
        <v>23000</v>
      </c>
      <c r="I59" s="11">
        <f>+I60</f>
        <v>23000</v>
      </c>
      <c r="J59" s="11">
        <f>+J60</f>
        <v>0</v>
      </c>
      <c r="K59" s="11">
        <f>I59-J59</f>
        <v>23000</v>
      </c>
      <c r="L59" s="11">
        <f>+L60</f>
        <v>366</v>
      </c>
    </row>
    <row r="60" spans="1:12" s="6" customFormat="1" x14ac:dyDescent="0.3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24000</v>
      </c>
      <c r="G60" s="11">
        <v>23000</v>
      </c>
      <c r="H60" s="11">
        <v>23000</v>
      </c>
      <c r="I60" s="11">
        <v>23000</v>
      </c>
      <c r="J60" s="11">
        <v>0</v>
      </c>
      <c r="K60" s="11">
        <f>I60-J60</f>
        <v>23000</v>
      </c>
      <c r="L60" s="11">
        <v>366</v>
      </c>
    </row>
    <row r="61" spans="1:12" s="6" customFormat="1" x14ac:dyDescent="0.3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-41378</v>
      </c>
      <c r="G61" s="11">
        <v>-41378</v>
      </c>
      <c r="H61" s="11">
        <v>0</v>
      </c>
      <c r="I61" s="11">
        <v>0</v>
      </c>
      <c r="J61" s="11">
        <v>164513</v>
      </c>
      <c r="K61" s="11">
        <f>I61-J61</f>
        <v>-164513</v>
      </c>
      <c r="L61" s="11">
        <v>0</v>
      </c>
    </row>
    <row r="62" spans="1:12" s="6" customFormat="1" x14ac:dyDescent="0.3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164513</v>
      </c>
      <c r="K62" s="11">
        <f>I62-J62</f>
        <v>-164513</v>
      </c>
      <c r="L62" s="11">
        <v>0</v>
      </c>
    </row>
    <row r="63" spans="1:12" s="6" customFormat="1" x14ac:dyDescent="0.3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164513</v>
      </c>
      <c r="K63" s="11">
        <f>I63-J63</f>
        <v>-164513</v>
      </c>
      <c r="L63" s="11">
        <v>0</v>
      </c>
    </row>
    <row r="64" spans="1:12" s="6" customFormat="1" x14ac:dyDescent="0.3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-41378</v>
      </c>
      <c r="G64" s="11">
        <v>-41378</v>
      </c>
      <c r="H64" s="11">
        <v>0</v>
      </c>
      <c r="I64" s="11">
        <v>0</v>
      </c>
      <c r="J64" s="11">
        <v>0</v>
      </c>
      <c r="K64" s="11">
        <f>I64-J64</f>
        <v>0</v>
      </c>
      <c r="L64" s="11">
        <v>0</v>
      </c>
    </row>
    <row r="65" spans="1:12" s="6" customFormat="1" x14ac:dyDescent="0.3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-41378</v>
      </c>
      <c r="G65" s="11">
        <v>-41378</v>
      </c>
      <c r="H65" s="11">
        <v>0</v>
      </c>
      <c r="I65" s="11">
        <v>0</v>
      </c>
      <c r="J65" s="11">
        <v>0</v>
      </c>
      <c r="K65" s="11">
        <f>I65-J65</f>
        <v>0</v>
      </c>
      <c r="L65" s="11">
        <v>0</v>
      </c>
    </row>
    <row r="66" spans="1:12" s="6" customFormat="1" x14ac:dyDescent="0.3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3">
      <c r="A67" s="13" t="s">
        <v>180</v>
      </c>
      <c r="B67" s="13"/>
      <c r="C67" s="13"/>
      <c r="D67" s="13"/>
      <c r="E67" s="13" t="s">
        <v>182</v>
      </c>
      <c r="F67" s="13"/>
      <c r="G67" s="13"/>
      <c r="H67" s="13"/>
      <c r="I67" s="13" t="s">
        <v>183</v>
      </c>
      <c r="J67" s="13"/>
      <c r="K67" s="13"/>
      <c r="L67" s="13"/>
    </row>
    <row r="68" spans="1:12" x14ac:dyDescent="0.3">
      <c r="A68" s="3" t="s">
        <v>181</v>
      </c>
      <c r="B68" s="3"/>
      <c r="C68" s="3"/>
      <c r="D68" s="3"/>
      <c r="E68" s="3"/>
      <c r="F68" s="3"/>
      <c r="G68" s="3"/>
      <c r="H68" s="3"/>
      <c r="I68" s="3" t="s">
        <v>184</v>
      </c>
      <c r="J68" s="3"/>
      <c r="K68" s="3"/>
      <c r="L68" s="3"/>
    </row>
    <row r="133" spans="1:20" x14ac:dyDescent="0.3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4">
    <mergeCell ref="K6:K10"/>
    <mergeCell ref="L6:L10"/>
    <mergeCell ref="A67:D67"/>
    <mergeCell ref="A68:D68"/>
    <mergeCell ref="E67:H67"/>
    <mergeCell ref="E68:H68"/>
    <mergeCell ref="I67:L67"/>
    <mergeCell ref="I68:L6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2020-11-10T08:47:59Z</dcterms:created>
  <dcterms:modified xsi:type="dcterms:W3CDTF">2020-11-10T08:48:02Z</dcterms:modified>
</cp:coreProperties>
</file>