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3\"/>
    </mc:Choice>
  </mc:AlternateContent>
  <xr:revisionPtr revIDLastSave="0" documentId="8_{50AF9F25-FBE0-4638-92EC-62CD776FF04A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I14" i="1"/>
  <c r="D15" i="1"/>
  <c r="D14" i="1" s="1"/>
  <c r="D13" i="1" s="1"/>
  <c r="E15" i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E19" i="1"/>
  <c r="F19" i="1"/>
  <c r="G19" i="1"/>
  <c r="H19" i="1"/>
  <c r="I19" i="1"/>
  <c r="K19" i="1" s="1"/>
  <c r="J19" i="1"/>
  <c r="L19" i="1"/>
  <c r="K20" i="1"/>
  <c r="D23" i="1"/>
  <c r="D22" i="1" s="1"/>
  <c r="E23" i="1"/>
  <c r="F23" i="1"/>
  <c r="F22" i="1" s="1"/>
  <c r="G23" i="1"/>
  <c r="H23" i="1"/>
  <c r="H22" i="1" s="1"/>
  <c r="I23" i="1"/>
  <c r="K23" i="1" s="1"/>
  <c r="J23" i="1"/>
  <c r="J22" i="1" s="1"/>
  <c r="L23" i="1"/>
  <c r="L22" i="1" s="1"/>
  <c r="K24" i="1"/>
  <c r="K25" i="1"/>
  <c r="D26" i="1"/>
  <c r="E26" i="1"/>
  <c r="E22" i="1" s="1"/>
  <c r="F26" i="1"/>
  <c r="G26" i="1"/>
  <c r="G22" i="1" s="1"/>
  <c r="H26" i="1"/>
  <c r="I26" i="1"/>
  <c r="K26" i="1" s="1"/>
  <c r="J26" i="1"/>
  <c r="L26" i="1"/>
  <c r="K27" i="1"/>
  <c r="K28" i="1"/>
  <c r="D29" i="1"/>
  <c r="F29" i="1"/>
  <c r="H29" i="1"/>
  <c r="J29" i="1"/>
  <c r="L29" i="1"/>
  <c r="D30" i="1"/>
  <c r="E30" i="1"/>
  <c r="E29" i="1" s="1"/>
  <c r="F30" i="1"/>
  <c r="G30" i="1"/>
  <c r="G29" i="1" s="1"/>
  <c r="H30" i="1"/>
  <c r="I30" i="1"/>
  <c r="K30" i="1" s="1"/>
  <c r="J30" i="1"/>
  <c r="L30" i="1"/>
  <c r="K31" i="1"/>
  <c r="E32" i="1"/>
  <c r="G32" i="1"/>
  <c r="I32" i="1"/>
  <c r="D33" i="1"/>
  <c r="D32" i="1" s="1"/>
  <c r="E33" i="1"/>
  <c r="F33" i="1"/>
  <c r="F32" i="1" s="1"/>
  <c r="G33" i="1"/>
  <c r="H33" i="1"/>
  <c r="H32" i="1" s="1"/>
  <c r="I33" i="1"/>
  <c r="J33" i="1"/>
  <c r="K33" i="1" s="1"/>
  <c r="L33" i="1"/>
  <c r="L32" i="1" s="1"/>
  <c r="K34" i="1"/>
  <c r="D35" i="1"/>
  <c r="E35" i="1"/>
  <c r="F35" i="1"/>
  <c r="G35" i="1"/>
  <c r="H35" i="1"/>
  <c r="I35" i="1"/>
  <c r="K35" i="1" s="1"/>
  <c r="J35" i="1"/>
  <c r="L35" i="1"/>
  <c r="K36" i="1"/>
  <c r="K37" i="1"/>
  <c r="K38" i="1"/>
  <c r="D39" i="1"/>
  <c r="F39" i="1"/>
  <c r="H39" i="1"/>
  <c r="J39" i="1"/>
  <c r="L39" i="1"/>
  <c r="D40" i="1"/>
  <c r="E40" i="1"/>
  <c r="E39" i="1" s="1"/>
  <c r="F40" i="1"/>
  <c r="G40" i="1"/>
  <c r="G39" i="1" s="1"/>
  <c r="H40" i="1"/>
  <c r="I40" i="1"/>
  <c r="I39" i="1" s="1"/>
  <c r="K39" i="1" s="1"/>
  <c r="J40" i="1"/>
  <c r="K40" i="1"/>
  <c r="L40" i="1"/>
  <c r="K41" i="1"/>
  <c r="D43" i="1"/>
  <c r="D42" i="1" s="1"/>
  <c r="F43" i="1"/>
  <c r="F42" i="1" s="1"/>
  <c r="H43" i="1"/>
  <c r="H42" i="1" s="1"/>
  <c r="J43" i="1"/>
  <c r="J42" i="1" s="1"/>
  <c r="L43" i="1"/>
  <c r="L42" i="1" s="1"/>
  <c r="D44" i="1"/>
  <c r="E44" i="1"/>
  <c r="E43" i="1" s="1"/>
  <c r="F44" i="1"/>
  <c r="G44" i="1"/>
  <c r="G43" i="1" s="1"/>
  <c r="G42" i="1" s="1"/>
  <c r="H44" i="1"/>
  <c r="I44" i="1"/>
  <c r="I43" i="1" s="1"/>
  <c r="J44" i="1"/>
  <c r="K44" i="1"/>
  <c r="L44" i="1"/>
  <c r="K45" i="1"/>
  <c r="K46" i="1"/>
  <c r="K47" i="1"/>
  <c r="K48" i="1"/>
  <c r="D49" i="1"/>
  <c r="F49" i="1"/>
  <c r="H49" i="1"/>
  <c r="J49" i="1"/>
  <c r="L49" i="1"/>
  <c r="D50" i="1"/>
  <c r="E50" i="1"/>
  <c r="E49" i="1" s="1"/>
  <c r="F50" i="1"/>
  <c r="G50" i="1"/>
  <c r="G49" i="1" s="1"/>
  <c r="H50" i="1"/>
  <c r="I50" i="1"/>
  <c r="K50" i="1" s="1"/>
  <c r="J50" i="1"/>
  <c r="L50" i="1"/>
  <c r="K51" i="1"/>
  <c r="K52" i="1"/>
  <c r="K53" i="1"/>
  <c r="D55" i="1"/>
  <c r="D54" i="1" s="1"/>
  <c r="F55" i="1"/>
  <c r="F54" i="1" s="1"/>
  <c r="H55" i="1"/>
  <c r="H54" i="1" s="1"/>
  <c r="J55" i="1"/>
  <c r="J54" i="1" s="1"/>
  <c r="L55" i="1"/>
  <c r="L54" i="1" s="1"/>
  <c r="D56" i="1"/>
  <c r="E56" i="1"/>
  <c r="E55" i="1" s="1"/>
  <c r="E54" i="1" s="1"/>
  <c r="F56" i="1"/>
  <c r="G56" i="1"/>
  <c r="G55" i="1" s="1"/>
  <c r="G54" i="1" s="1"/>
  <c r="H56" i="1"/>
  <c r="I56" i="1"/>
  <c r="I55" i="1" s="1"/>
  <c r="J56" i="1"/>
  <c r="K56" i="1"/>
  <c r="L56" i="1"/>
  <c r="K57" i="1"/>
  <c r="D58" i="1"/>
  <c r="E58" i="1"/>
  <c r="F58" i="1"/>
  <c r="G58" i="1"/>
  <c r="H58" i="1"/>
  <c r="I58" i="1"/>
  <c r="K58" i="1" s="1"/>
  <c r="J58" i="1"/>
  <c r="L58" i="1"/>
  <c r="K59" i="1"/>
  <c r="K60" i="1"/>
  <c r="K61" i="1"/>
  <c r="K62" i="1"/>
  <c r="K63" i="1"/>
  <c r="K64" i="1"/>
  <c r="K65" i="1"/>
  <c r="H21" i="1" l="1"/>
  <c r="D21" i="1"/>
  <c r="K14" i="1"/>
  <c r="G21" i="1"/>
  <c r="D12" i="1"/>
  <c r="E21" i="1"/>
  <c r="L21" i="1"/>
  <c r="L12" i="1" s="1"/>
  <c r="G12" i="1"/>
  <c r="H12" i="1"/>
  <c r="K55" i="1"/>
  <c r="I54" i="1"/>
  <c r="K54" i="1" s="1"/>
  <c r="I42" i="1"/>
  <c r="K42" i="1" s="1"/>
  <c r="K43" i="1"/>
  <c r="E42" i="1"/>
  <c r="F21" i="1"/>
  <c r="F12" i="1" s="1"/>
  <c r="E12" i="1"/>
  <c r="I49" i="1"/>
  <c r="K49" i="1" s="1"/>
  <c r="J32" i="1"/>
  <c r="K32" i="1" s="1"/>
  <c r="I29" i="1"/>
  <c r="K29" i="1" s="1"/>
  <c r="I13" i="1"/>
  <c r="I22" i="1"/>
  <c r="K13" i="1" l="1"/>
  <c r="J21" i="1"/>
  <c r="J12" i="1" s="1"/>
  <c r="K22" i="1"/>
  <c r="I21" i="1"/>
  <c r="I12" i="1" s="1"/>
  <c r="K12" i="1" s="1"/>
  <c r="K21" i="1" l="1"/>
</calcChain>
</file>

<file path=xl/sharedStrings.xml><?xml version="1.0" encoding="utf-8"?>
<sst xmlns="http://schemas.openxmlformats.org/spreadsheetml/2006/main" count="186" uniqueCount="184">
  <si>
    <t>CENTRALIZAT</t>
  </si>
  <si>
    <t xml:space="preserve"> Anexa 13</t>
  </si>
  <si>
    <t>Cont de executie - Cheltuieli - Bugetul local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</si>
  <si>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</si>
  <si>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</si>
  <si>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</si>
  <si>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</si>
  <si>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</si>
  <si>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</si>
  <si>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</si>
  <si>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</si>
  <si>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</si>
  <si>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</si>
  <si>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</si>
  <si>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</si>
  <si>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</si>
  <si>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</si>
  <si>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</si>
  <si>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</si>
  <si>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</si>
  <si>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</si>
  <si>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</si>
  <si>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</si>
  <si>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</si>
  <si>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</si>
  <si>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</si>
  <si>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</si>
  <si>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</si>
  <si>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</si>
  <si>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</si>
  <si>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</si>
  <si>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</si>
  <si>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</si>
  <si>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</si>
  <si>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</si>
  <si>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</si>
  <si>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</si>
  <si>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</si>
  <si>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</si>
  <si>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</si>
  <si>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</si>
  <si>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</si>
  <si>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</si>
  <si>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</si>
  <si>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</si>
  <si>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</si>
  <si>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</si>
  <si>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</si>
  <si>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</si>
  <si>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</si>
  <si>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</si>
  <si>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</si>
  <si>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</si>
  <si>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</si>
  <si>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</si>
  <si>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</si>
  <si>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</si>
  <si>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</si>
  <si>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</si>
  <si>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</si>
  <si>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</si>
  <si>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</si>
  <si>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</si>
  <si>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</si>
  <si>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</si>
  <si>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</si>
  <si>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</si>
  <si>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</si>
  <si>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</si>
  <si>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</si>
  <si>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</si>
  <si>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</si>
  <si>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</si>
  <si>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</si>
  <si>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</si>
  <si>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</si>
  <si>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</si>
  <si>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</si>
  <si>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</si>
  <si>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</si>
  <si>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</si>
  <si>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</si>
  <si>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</si>
  <si>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</si>
  <si>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</si>
  <si>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</si>
  <si>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</si>
  <si>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</si>
  <si>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</si>
  <si>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</si>
  <si>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</si>
  <si>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</si>
  <si>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</si>
  <si>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</si>
  <si>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</si>
  <si>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</si>
  <si>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</si>
  <si>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</si>
  <si>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</si>
  <si>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</si>
  <si>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</si>
  <si>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</si>
  <si>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</si>
  <si>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</si>
  <si>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</si>
  <si>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</si>
  <si>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</si>
  <si>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</si>
  <si>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</si>
  <si>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</si>
  <si>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</si>
  <si>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</si>
  <si>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</si>
  <si>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</si>
  <si>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</si>
  <si>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</si>
  <si>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</si>
  <si>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</si>
  <si>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</si>
  <si>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</si>
  <si>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</si>
  <si>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</si>
  <si>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</si>
  <si>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</si>
  <si>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</si>
  <si>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</si>
  <si>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</si>
  <si>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</si>
  <si>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</si>
  <si>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</si>
  <si>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</si>
  <si>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</si>
  <si>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</si>
  <si>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</si>
  <si>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</si>
  <si>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</si>
  <si>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</si>
  <si>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</si>
  <si>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</si>
  <si>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</si>
  <si>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</si>
  <si>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</si>
  <si>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</si>
  <si>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</si>
  <si>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</si>
  <si>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</si>
  <si>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</si>
  <si>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</si>
  <si>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</si>
  <si>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</si>
  <si>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</si>
  <si>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</si>
  <si>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</si>
  <si>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</si>
  <si>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</si>
  <si>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</si>
  <si>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</si>
  <si>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</si>
  <si>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</si>
  <si>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</si>
  <si>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</si>
  <si>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</si>
  <si>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</si>
  <si>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</si>
  <si>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</si>
  <si>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</si>
  <si>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</si>
  <si>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</si>
  <si>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</si>
  <si>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</si>
  <si>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</si>
  <si>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</si>
  <si>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</si>
  <si>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</si>
  <si>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</si>
  <si>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</si>
  <si>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</si>
  <si>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</si>
  <si>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</si>
  <si>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</si>
  <si>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</si>
  <si>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PANTEA ADRIAN</t>
  </si>
  <si>
    <t>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</si>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</sst>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D13+D21+D42+D54</f>
        <v>4380000</v>
      </c>
      <c r="E12" s="11">
        <f>E13+E21+E42+E54</f>
        <v>4380000</v>
      </c>
      <c r="F12" s="11">
        <f>F13+F21+F42+F54</f>
        <v>7566700</v>
      </c>
      <c r="G12" s="11">
        <f>G13+G21+G42+G54</f>
        <v>6259700</v>
      </c>
      <c r="H12" s="11">
        <f>H13+H21+H42+H54</f>
        <v>6226636</v>
      </c>
      <c r="I12" s="11">
        <f>I13+I21+I42+I54</f>
        <v>6226636</v>
      </c>
      <c r="J12" s="11">
        <f>J13+J21+J42+J54</f>
        <v>3771546</v>
      </c>
      <c r="K12" s="11">
        <f>I12-J12</f>
        <v>2455090</v>
      </c>
      <c r="L12" s="11">
        <f>L13+L21+L42+L54</f>
        <v>2123199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D14+D17+D19</f>
        <v>84000</v>
      </c>
      <c r="E13" s="11">
        <f>E14+E17+E19</f>
        <v>84000</v>
      </c>
      <c r="F13" s="11">
        <f>F14+F17+F19</f>
        <v>1579000</v>
      </c>
      <c r="G13" s="11">
        <f>G14+G17+G19</f>
        <v>1368500</v>
      </c>
      <c r="H13" s="11">
        <f>H14+H17+H19</f>
        <v>1335436</v>
      </c>
      <c r="I13" s="11">
        <f>I14+I17+I19</f>
        <v>1335436</v>
      </c>
      <c r="J13" s="11">
        <f>J14+J17+J19</f>
        <v>1090742</v>
      </c>
      <c r="K13" s="11">
        <f>I13-J13</f>
        <v>244694</v>
      </c>
      <c r="L13" s="11">
        <f>L14+L17+L19</f>
        <v>1099023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84000</v>
      </c>
      <c r="E14" s="11">
        <f>E15</f>
        <v>84000</v>
      </c>
      <c r="F14" s="11">
        <f>F15</f>
        <v>1494000</v>
      </c>
      <c r="G14" s="11">
        <f>G15</f>
        <v>1294500</v>
      </c>
      <c r="H14" s="11">
        <f>H15</f>
        <v>1291436</v>
      </c>
      <c r="I14" s="11">
        <f>I15</f>
        <v>1291436</v>
      </c>
      <c r="J14" s="11">
        <f>J15</f>
        <v>1046742</v>
      </c>
      <c r="K14" s="11">
        <f>I14-J14</f>
        <v>244694</v>
      </c>
      <c r="L14" s="11">
        <f>L15</f>
        <v>1055023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84000</v>
      </c>
      <c r="E15" s="11">
        <f>E16</f>
        <v>84000</v>
      </c>
      <c r="F15" s="11">
        <f>F16</f>
        <v>1494000</v>
      </c>
      <c r="G15" s="11">
        <f>G16</f>
        <v>1294500</v>
      </c>
      <c r="H15" s="11">
        <f>H16</f>
        <v>1291436</v>
      </c>
      <c r="I15" s="11">
        <f>I16</f>
        <v>1291436</v>
      </c>
      <c r="J15" s="11">
        <f>J16</f>
        <v>1046742</v>
      </c>
      <c r="K15" s="11">
        <f>I15-J15</f>
        <v>244694</v>
      </c>
      <c r="L15" s="11">
        <f>L16</f>
        <v>1055023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84000</v>
      </c>
      <c r="E16" s="11">
        <v>84000</v>
      </c>
      <c r="F16" s="11">
        <v>1494000</v>
      </c>
      <c r="G16" s="11">
        <v>1294500</v>
      </c>
      <c r="H16" s="11">
        <v>1291436</v>
      </c>
      <c r="I16" s="11">
        <v>1291436</v>
      </c>
      <c r="J16" s="11">
        <v>1046742</v>
      </c>
      <c r="K16" s="11">
        <f>I16-J16</f>
        <v>244694</v>
      </c>
      <c r="L16" s="11">
        <v>1055023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30000</v>
      </c>
      <c r="G17" s="11">
        <f>G18</f>
        <v>30000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30000</v>
      </c>
      <c r="G18" s="11">
        <v>30000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55000</v>
      </c>
      <c r="G19" s="11">
        <f>G20</f>
        <v>44000</v>
      </c>
      <c r="H19" s="11">
        <f>H20</f>
        <v>44000</v>
      </c>
      <c r="I19" s="11">
        <f>I20</f>
        <v>44000</v>
      </c>
      <c r="J19" s="11">
        <f>J20</f>
        <v>44000</v>
      </c>
      <c r="K19" s="11">
        <f>I19-J19</f>
        <v>0</v>
      </c>
      <c r="L19" s="11">
        <f>L20</f>
        <v>44000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55000</v>
      </c>
      <c r="G20" s="11">
        <v>44000</v>
      </c>
      <c r="H20" s="11">
        <v>44000</v>
      </c>
      <c r="I20" s="11">
        <v>44000</v>
      </c>
      <c r="J20" s="11">
        <v>44000</v>
      </c>
      <c r="K20" s="11">
        <f>I20-J20</f>
        <v>0</v>
      </c>
      <c r="L20" s="11">
        <v>44000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D22+D29+D32+D39</f>
        <v>1240000</v>
      </c>
      <c r="E21" s="11">
        <f>E22+E29+E32+E39</f>
        <v>1240000</v>
      </c>
      <c r="F21" s="11">
        <f>F22+F29+F32+F39</f>
        <v>2392000</v>
      </c>
      <c r="G21" s="11">
        <f>G22+G29+G32+G39</f>
        <v>1973000</v>
      </c>
      <c r="H21" s="11">
        <f>H22+H29+H32+H39</f>
        <v>1973000</v>
      </c>
      <c r="I21" s="11">
        <f>I22+I29+I32+I39</f>
        <v>1973000</v>
      </c>
      <c r="J21" s="11">
        <f>J22+J29+J32+J39</f>
        <v>1330465</v>
      </c>
      <c r="K21" s="11">
        <f>I21-J21</f>
        <v>642535</v>
      </c>
      <c r="L21" s="11">
        <f>L22+L29+L32+L39</f>
        <v>780948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D23+D26</f>
        <v>990000</v>
      </c>
      <c r="E22" s="11">
        <f>E23+E26</f>
        <v>990000</v>
      </c>
      <c r="F22" s="11">
        <f>F23+F26</f>
        <v>1199500</v>
      </c>
      <c r="G22" s="11">
        <f>G23+G26</f>
        <v>1031500</v>
      </c>
      <c r="H22" s="11">
        <f>H23+H26</f>
        <v>1031500</v>
      </c>
      <c r="I22" s="11">
        <f>I23+I26</f>
        <v>1031500</v>
      </c>
      <c r="J22" s="11">
        <f>J23+J26</f>
        <v>682075</v>
      </c>
      <c r="K22" s="11">
        <f>I22-J22</f>
        <v>349425</v>
      </c>
      <c r="L22" s="11">
        <f>L23+L26</f>
        <v>112826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D24+D25</f>
        <v>261000</v>
      </c>
      <c r="E23" s="11">
        <f>E24+E25</f>
        <v>261000</v>
      </c>
      <c r="F23" s="11">
        <f>F24+F25</f>
        <v>275000</v>
      </c>
      <c r="G23" s="11">
        <f>G24+G25</f>
        <v>209000</v>
      </c>
      <c r="H23" s="11">
        <f>H24+H25</f>
        <v>209000</v>
      </c>
      <c r="I23" s="11">
        <f>I24+I25</f>
        <v>209000</v>
      </c>
      <c r="J23" s="11">
        <f>J24+J25</f>
        <v>183400</v>
      </c>
      <c r="K23" s="11">
        <f>I23-J23</f>
        <v>25600</v>
      </c>
      <c r="L23" s="11">
        <f>L24+L25</f>
        <v>4023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20000</v>
      </c>
      <c r="E24" s="11">
        <v>20000</v>
      </c>
      <c r="F24" s="11">
        <v>34000</v>
      </c>
      <c r="G24" s="11">
        <v>29000</v>
      </c>
      <c r="H24" s="11">
        <v>29000</v>
      </c>
      <c r="I24" s="11">
        <v>29000</v>
      </c>
      <c r="J24" s="11">
        <v>3400</v>
      </c>
      <c r="K24" s="11">
        <f>I24-J24</f>
        <v>25600</v>
      </c>
      <c r="L24" s="11">
        <v>4023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241000</v>
      </c>
      <c r="E25" s="11">
        <v>241000</v>
      </c>
      <c r="F25" s="11">
        <v>241000</v>
      </c>
      <c r="G25" s="11">
        <v>180000</v>
      </c>
      <c r="H25" s="11">
        <v>180000</v>
      </c>
      <c r="I25" s="11">
        <v>180000</v>
      </c>
      <c r="J25" s="11">
        <v>180000</v>
      </c>
      <c r="K25" s="11">
        <f>I25-J25</f>
        <v>0</v>
      </c>
      <c r="L25" s="11">
        <v>0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D27+D28</f>
        <v>729000</v>
      </c>
      <c r="E26" s="11">
        <f>E27+E28</f>
        <v>729000</v>
      </c>
      <c r="F26" s="11">
        <f>F27+F28</f>
        <v>924500</v>
      </c>
      <c r="G26" s="11">
        <f>G27+G28</f>
        <v>822500</v>
      </c>
      <c r="H26" s="11">
        <f>H27+H28</f>
        <v>822500</v>
      </c>
      <c r="I26" s="11">
        <f>I27+I28</f>
        <v>822500</v>
      </c>
      <c r="J26" s="11">
        <f>J27+J28</f>
        <v>498675</v>
      </c>
      <c r="K26" s="11">
        <f>I26-J26</f>
        <v>323825</v>
      </c>
      <c r="L26" s="11">
        <f>L27+L28</f>
        <v>108803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729000</v>
      </c>
      <c r="E27" s="11">
        <v>729000</v>
      </c>
      <c r="F27" s="11">
        <v>907500</v>
      </c>
      <c r="G27" s="11">
        <v>805500</v>
      </c>
      <c r="H27" s="11">
        <v>805500</v>
      </c>
      <c r="I27" s="11">
        <v>805500</v>
      </c>
      <c r="J27" s="11">
        <v>489675</v>
      </c>
      <c r="K27" s="11">
        <f>I27-J27</f>
        <v>315825</v>
      </c>
      <c r="L27" s="11">
        <v>99803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17000</v>
      </c>
      <c r="G28" s="11">
        <v>17000</v>
      </c>
      <c r="H28" s="11">
        <v>17000</v>
      </c>
      <c r="I28" s="11">
        <v>17000</v>
      </c>
      <c r="J28" s="11">
        <v>9000</v>
      </c>
      <c r="K28" s="11">
        <f>I28-J28</f>
        <v>8000</v>
      </c>
      <c r="L28" s="11">
        <v>9000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f>+D30</f>
        <v>65000</v>
      </c>
      <c r="E29" s="11">
        <f>+E30</f>
        <v>65000</v>
      </c>
      <c r="F29" s="11">
        <f>+F30</f>
        <v>67500</v>
      </c>
      <c r="G29" s="11">
        <f>+G30</f>
        <v>57500</v>
      </c>
      <c r="H29" s="11">
        <f>+H30</f>
        <v>57500</v>
      </c>
      <c r="I29" s="11">
        <f>+I30</f>
        <v>57500</v>
      </c>
      <c r="J29" s="11">
        <f>+J30</f>
        <v>1643</v>
      </c>
      <c r="K29" s="11">
        <f>I29-J29</f>
        <v>55857</v>
      </c>
      <c r="L29" s="11">
        <f>+L30</f>
        <v>143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65000</v>
      </c>
      <c r="E30" s="11">
        <f>E31</f>
        <v>65000</v>
      </c>
      <c r="F30" s="11">
        <f>F31</f>
        <v>67500</v>
      </c>
      <c r="G30" s="11">
        <f>G31</f>
        <v>57500</v>
      </c>
      <c r="H30" s="11">
        <f>H31</f>
        <v>57500</v>
      </c>
      <c r="I30" s="11">
        <f>I31</f>
        <v>57500</v>
      </c>
      <c r="J30" s="11">
        <f>J31</f>
        <v>1643</v>
      </c>
      <c r="K30" s="11">
        <f>I30-J30</f>
        <v>55857</v>
      </c>
      <c r="L30" s="11">
        <f>L31</f>
        <v>143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65000</v>
      </c>
      <c r="E31" s="11">
        <v>65000</v>
      </c>
      <c r="F31" s="11">
        <v>67500</v>
      </c>
      <c r="G31" s="11">
        <v>57500</v>
      </c>
      <c r="H31" s="11">
        <v>57500</v>
      </c>
      <c r="I31" s="11">
        <v>57500</v>
      </c>
      <c r="J31" s="11">
        <v>1643</v>
      </c>
      <c r="K31" s="11">
        <f>I31-J31</f>
        <v>55857</v>
      </c>
      <c r="L31" s="11">
        <v>143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D33+D35+D38</f>
        <v>185000</v>
      </c>
      <c r="E32" s="11">
        <f>E33+E35+E38</f>
        <v>185000</v>
      </c>
      <c r="F32" s="11">
        <f>F33+F35+F38</f>
        <v>265000</v>
      </c>
      <c r="G32" s="11">
        <f>G33+G35+G38</f>
        <v>225000</v>
      </c>
      <c r="H32" s="11">
        <f>H33+H35+H38</f>
        <v>225000</v>
      </c>
      <c r="I32" s="11">
        <f>I33+I35+I38</f>
        <v>225000</v>
      </c>
      <c r="J32" s="11">
        <f>J33+J35+J38</f>
        <v>28142</v>
      </c>
      <c r="K32" s="11">
        <f>I32-J32</f>
        <v>196858</v>
      </c>
      <c r="L32" s="11">
        <f>L33+L35+L38</f>
        <v>23918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+D34</f>
        <v>0</v>
      </c>
      <c r="E33" s="11">
        <f>+E34</f>
        <v>0</v>
      </c>
      <c r="F33" s="11">
        <f>+F34</f>
        <v>60000</v>
      </c>
      <c r="G33" s="11">
        <f>+G34</f>
        <v>50000</v>
      </c>
      <c r="H33" s="11">
        <f>+H34</f>
        <v>50000</v>
      </c>
      <c r="I33" s="11">
        <f>+I34</f>
        <v>50000</v>
      </c>
      <c r="J33" s="11">
        <f>+J34</f>
        <v>22640</v>
      </c>
      <c r="K33" s="11">
        <f>I33-J33</f>
        <v>27360</v>
      </c>
      <c r="L33" s="11">
        <f>+L34</f>
        <v>23517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60000</v>
      </c>
      <c r="G34" s="11">
        <v>50000</v>
      </c>
      <c r="H34" s="11">
        <v>50000</v>
      </c>
      <c r="I34" s="11">
        <v>50000</v>
      </c>
      <c r="J34" s="11">
        <v>22640</v>
      </c>
      <c r="K34" s="11">
        <f>I34-J34</f>
        <v>27360</v>
      </c>
      <c r="L34" s="11">
        <v>23517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D36+D37</f>
        <v>185000</v>
      </c>
      <c r="E35" s="11">
        <f>E36+E37</f>
        <v>185000</v>
      </c>
      <c r="F35" s="11">
        <f>F36+F37</f>
        <v>185000</v>
      </c>
      <c r="G35" s="11">
        <f>G36+G37</f>
        <v>155000</v>
      </c>
      <c r="H35" s="11">
        <f>H36+H37</f>
        <v>155000</v>
      </c>
      <c r="I35" s="11">
        <f>I36+I37</f>
        <v>155000</v>
      </c>
      <c r="J35" s="11">
        <f>J36+J37</f>
        <v>5502</v>
      </c>
      <c r="K35" s="11">
        <f>I35-J35</f>
        <v>149498</v>
      </c>
      <c r="L35" s="11">
        <f>L36+L37</f>
        <v>401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168000</v>
      </c>
      <c r="E36" s="11">
        <v>168000</v>
      </c>
      <c r="F36" s="11">
        <v>168000</v>
      </c>
      <c r="G36" s="11">
        <v>138000</v>
      </c>
      <c r="H36" s="11">
        <v>138000</v>
      </c>
      <c r="I36" s="11">
        <v>138000</v>
      </c>
      <c r="J36" s="11">
        <v>1502</v>
      </c>
      <c r="K36" s="11">
        <f>I36-J36</f>
        <v>136498</v>
      </c>
      <c r="L36" s="11">
        <v>0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17000</v>
      </c>
      <c r="E37" s="11">
        <v>17000</v>
      </c>
      <c r="F37" s="11">
        <v>17000</v>
      </c>
      <c r="G37" s="11">
        <v>17000</v>
      </c>
      <c r="H37" s="11">
        <v>17000</v>
      </c>
      <c r="I37" s="11">
        <v>17000</v>
      </c>
      <c r="J37" s="11">
        <v>4000</v>
      </c>
      <c r="K37" s="11">
        <f>I37-J37</f>
        <v>13000</v>
      </c>
      <c r="L37" s="11">
        <v>401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20000</v>
      </c>
      <c r="G38" s="11">
        <v>20000</v>
      </c>
      <c r="H38" s="11">
        <v>20000</v>
      </c>
      <c r="I38" s="11">
        <v>20000</v>
      </c>
      <c r="J38" s="11">
        <v>0</v>
      </c>
      <c r="K38" s="11">
        <f>I38-J38</f>
        <v>20000</v>
      </c>
      <c r="L38" s="11">
        <v>0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</f>
        <v>0</v>
      </c>
      <c r="E39" s="11">
        <f>+E40</f>
        <v>0</v>
      </c>
      <c r="F39" s="11">
        <f>+F40</f>
        <v>860000</v>
      </c>
      <c r="G39" s="11">
        <f>+G40</f>
        <v>659000</v>
      </c>
      <c r="H39" s="11">
        <f>+H40</f>
        <v>659000</v>
      </c>
      <c r="I39" s="11">
        <f>+I40</f>
        <v>659000</v>
      </c>
      <c r="J39" s="11">
        <f>+J40</f>
        <v>618605</v>
      </c>
      <c r="K39" s="11">
        <f>I39-J39</f>
        <v>40395</v>
      </c>
      <c r="L39" s="11">
        <f>+L40</f>
        <v>644061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860000</v>
      </c>
      <c r="G40" s="11">
        <f>G41</f>
        <v>659000</v>
      </c>
      <c r="H40" s="11">
        <f>H41</f>
        <v>659000</v>
      </c>
      <c r="I40" s="11">
        <f>I41</f>
        <v>659000</v>
      </c>
      <c r="J40" s="11">
        <f>J41</f>
        <v>618605</v>
      </c>
      <c r="K40" s="11">
        <f>I40-J40</f>
        <v>40395</v>
      </c>
      <c r="L40" s="11">
        <f>L41</f>
        <v>644061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860000</v>
      </c>
      <c r="G41" s="11">
        <v>659000</v>
      </c>
      <c r="H41" s="11">
        <v>659000</v>
      </c>
      <c r="I41" s="11">
        <v>659000</v>
      </c>
      <c r="J41" s="11">
        <v>618605</v>
      </c>
      <c r="K41" s="11">
        <f>I41-J41</f>
        <v>40395</v>
      </c>
      <c r="L41" s="11">
        <v>644061</v>
      </c>
    </row>
    <row r="42" spans="1:12" s="6" customFormat="1" ht="33" x14ac:dyDescent="0.25">
      <c r="A42" s="10" t="s">
        <v>108</v>
      </c>
      <c r="B42" s="10" t="s">
        <v>109</v>
      </c>
      <c r="C42" s="10" t="s">
        <v>110</v>
      </c>
      <c r="D42" s="11">
        <f>D43+D49</f>
        <v>1120000</v>
      </c>
      <c r="E42" s="11">
        <f>E43+E49</f>
        <v>1120000</v>
      </c>
      <c r="F42" s="11">
        <f>F43+F49</f>
        <v>1591700</v>
      </c>
      <c r="G42" s="11">
        <f>G43+G49</f>
        <v>1417200</v>
      </c>
      <c r="H42" s="11">
        <f>H43+H49</f>
        <v>1417200</v>
      </c>
      <c r="I42" s="11">
        <f>I43+I49</f>
        <v>1417200</v>
      </c>
      <c r="J42" s="11">
        <f>J43+J49</f>
        <v>788587</v>
      </c>
      <c r="K42" s="11">
        <f>I42-J42</f>
        <v>628613</v>
      </c>
      <c r="L42" s="11">
        <f>L43+L49</f>
        <v>242862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+D44+D46+D47+D48</f>
        <v>620000</v>
      </c>
      <c r="E43" s="11">
        <f>+E44+E46+E47+E48</f>
        <v>620000</v>
      </c>
      <c r="F43" s="11">
        <f>+F44+F46+F47+F48</f>
        <v>932200</v>
      </c>
      <c r="G43" s="11">
        <f>+G44+G46+G47+G48</f>
        <v>899700</v>
      </c>
      <c r="H43" s="11">
        <f>+H44+H46+H47+H48</f>
        <v>899700</v>
      </c>
      <c r="I43" s="11">
        <f>+I44+I46+I47+I48</f>
        <v>899700</v>
      </c>
      <c r="J43" s="11">
        <f>+J44+J46+J47+J48</f>
        <v>698852</v>
      </c>
      <c r="K43" s="11">
        <f>I43-J43</f>
        <v>200848</v>
      </c>
      <c r="L43" s="11">
        <f>+L44+L46+L47+L48</f>
        <v>181902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154200</v>
      </c>
      <c r="G44" s="11">
        <f>G45</f>
        <v>130700</v>
      </c>
      <c r="H44" s="11">
        <f>H45</f>
        <v>130700</v>
      </c>
      <c r="I44" s="11">
        <f>I45</f>
        <v>130700</v>
      </c>
      <c r="J44" s="11">
        <f>J45</f>
        <v>93044</v>
      </c>
      <c r="K44" s="11">
        <f>I44-J44</f>
        <v>37656</v>
      </c>
      <c r="L44" s="11">
        <f>L45</f>
        <v>96282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154200</v>
      </c>
      <c r="G45" s="11">
        <v>130700</v>
      </c>
      <c r="H45" s="11">
        <v>130700</v>
      </c>
      <c r="I45" s="11">
        <v>130700</v>
      </c>
      <c r="J45" s="11">
        <v>93044</v>
      </c>
      <c r="K45" s="11">
        <f>I45-J45</f>
        <v>37656</v>
      </c>
      <c r="L45" s="11">
        <v>96282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540000</v>
      </c>
      <c r="E46" s="11">
        <v>540000</v>
      </c>
      <c r="F46" s="11">
        <v>630000</v>
      </c>
      <c r="G46" s="11">
        <v>630000</v>
      </c>
      <c r="H46" s="11">
        <v>630000</v>
      </c>
      <c r="I46" s="11">
        <v>630000</v>
      </c>
      <c r="J46" s="11">
        <v>562694</v>
      </c>
      <c r="K46" s="11">
        <f>I46-J46</f>
        <v>67306</v>
      </c>
      <c r="L46" s="11">
        <v>34003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20000</v>
      </c>
      <c r="E47" s="11">
        <v>20000</v>
      </c>
      <c r="F47" s="11">
        <v>20000</v>
      </c>
      <c r="G47" s="11">
        <v>15000</v>
      </c>
      <c r="H47" s="11">
        <v>15000</v>
      </c>
      <c r="I47" s="11">
        <v>15000</v>
      </c>
      <c r="J47" s="11">
        <v>0</v>
      </c>
      <c r="K47" s="11">
        <f>I47-J47</f>
        <v>15000</v>
      </c>
      <c r="L47" s="11">
        <v>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v>60000</v>
      </c>
      <c r="E48" s="11">
        <v>60000</v>
      </c>
      <c r="F48" s="11">
        <v>128000</v>
      </c>
      <c r="G48" s="11">
        <v>124000</v>
      </c>
      <c r="H48" s="11">
        <v>124000</v>
      </c>
      <c r="I48" s="11">
        <v>124000</v>
      </c>
      <c r="J48" s="11">
        <v>43114</v>
      </c>
      <c r="K48" s="11">
        <f>I48-J48</f>
        <v>80886</v>
      </c>
      <c r="L48" s="11">
        <v>51617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+D50+D52+D53</f>
        <v>500000</v>
      </c>
      <c r="E49" s="11">
        <f>+E50+E52+E53</f>
        <v>500000</v>
      </c>
      <c r="F49" s="11">
        <f>+F50+F52+F53</f>
        <v>659500</v>
      </c>
      <c r="G49" s="11">
        <f>+G50+G52+G53</f>
        <v>517500</v>
      </c>
      <c r="H49" s="11">
        <f>+H50+H52+H53</f>
        <v>517500</v>
      </c>
      <c r="I49" s="11">
        <f>+I50+I52+I53</f>
        <v>517500</v>
      </c>
      <c r="J49" s="11">
        <f>+J50+J52+J53</f>
        <v>89735</v>
      </c>
      <c r="K49" s="11">
        <f>I49-J49</f>
        <v>427765</v>
      </c>
      <c r="L49" s="11">
        <f>+L50+L52+L53</f>
        <v>60960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0</v>
      </c>
      <c r="E50" s="11">
        <f>E51</f>
        <v>0</v>
      </c>
      <c r="F50" s="11">
        <f>F51</f>
        <v>125500</v>
      </c>
      <c r="G50" s="11">
        <f>G51</f>
        <v>109500</v>
      </c>
      <c r="H50" s="11">
        <f>H51</f>
        <v>109500</v>
      </c>
      <c r="I50" s="11">
        <f>I51</f>
        <v>109500</v>
      </c>
      <c r="J50" s="11">
        <f>J51</f>
        <v>73105</v>
      </c>
      <c r="K50" s="11">
        <f>I50-J50</f>
        <v>36395</v>
      </c>
      <c r="L50" s="11">
        <f>L51</f>
        <v>58960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125500</v>
      </c>
      <c r="G51" s="11">
        <v>109500</v>
      </c>
      <c r="H51" s="11">
        <v>109500</v>
      </c>
      <c r="I51" s="11">
        <v>109500</v>
      </c>
      <c r="J51" s="11">
        <v>73105</v>
      </c>
      <c r="K51" s="11">
        <f>I51-J51</f>
        <v>36395</v>
      </c>
      <c r="L51" s="11">
        <v>58960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500000</v>
      </c>
      <c r="E52" s="11">
        <v>500000</v>
      </c>
      <c r="F52" s="11">
        <v>530000</v>
      </c>
      <c r="G52" s="11">
        <v>405000</v>
      </c>
      <c r="H52" s="11">
        <v>405000</v>
      </c>
      <c r="I52" s="11">
        <v>405000</v>
      </c>
      <c r="J52" s="11">
        <v>14630</v>
      </c>
      <c r="K52" s="11">
        <f>I52-J52</f>
        <v>390370</v>
      </c>
      <c r="L52" s="11">
        <v>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4000</v>
      </c>
      <c r="G53" s="11">
        <v>3000</v>
      </c>
      <c r="H53" s="11">
        <v>3000</v>
      </c>
      <c r="I53" s="11">
        <v>3000</v>
      </c>
      <c r="J53" s="11">
        <v>2000</v>
      </c>
      <c r="K53" s="11">
        <f>I53-J53</f>
        <v>1000</v>
      </c>
      <c r="L53" s="11">
        <v>2000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+D55+D58</f>
        <v>1936000</v>
      </c>
      <c r="E54" s="11">
        <f>+E55+E58</f>
        <v>1936000</v>
      </c>
      <c r="F54" s="11">
        <f>+F55+F58</f>
        <v>2004000</v>
      </c>
      <c r="G54" s="11">
        <f>+G55+G58</f>
        <v>1501000</v>
      </c>
      <c r="H54" s="11">
        <f>+H55+H58</f>
        <v>1501000</v>
      </c>
      <c r="I54" s="11">
        <f>+I55+I58</f>
        <v>1501000</v>
      </c>
      <c r="J54" s="11">
        <f>+J55+J58</f>
        <v>561752</v>
      </c>
      <c r="K54" s="11">
        <f>I54-J54</f>
        <v>939248</v>
      </c>
      <c r="L54" s="11">
        <f>+L55+L58</f>
        <v>366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1936000</v>
      </c>
      <c r="E55" s="11">
        <f>E56</f>
        <v>1936000</v>
      </c>
      <c r="F55" s="11">
        <f>F56</f>
        <v>1996000</v>
      </c>
      <c r="G55" s="11">
        <f>G56</f>
        <v>1495000</v>
      </c>
      <c r="H55" s="11">
        <f>H56</f>
        <v>1495000</v>
      </c>
      <c r="I55" s="11">
        <f>I56</f>
        <v>1495000</v>
      </c>
      <c r="J55" s="11">
        <f>J56</f>
        <v>561752</v>
      </c>
      <c r="K55" s="11">
        <f>I55-J55</f>
        <v>933248</v>
      </c>
      <c r="L55" s="11">
        <f>L56</f>
        <v>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1936000</v>
      </c>
      <c r="E56" s="11">
        <f>E57</f>
        <v>1936000</v>
      </c>
      <c r="F56" s="11">
        <f>F57</f>
        <v>1996000</v>
      </c>
      <c r="G56" s="11">
        <f>G57</f>
        <v>1495000</v>
      </c>
      <c r="H56" s="11">
        <f>H57</f>
        <v>1495000</v>
      </c>
      <c r="I56" s="11">
        <f>I57</f>
        <v>1495000</v>
      </c>
      <c r="J56" s="11">
        <f>J57</f>
        <v>561752</v>
      </c>
      <c r="K56" s="11">
        <f>I56-J56</f>
        <v>933248</v>
      </c>
      <c r="L56" s="11">
        <f>L57</f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1936000</v>
      </c>
      <c r="E57" s="11">
        <v>1936000</v>
      </c>
      <c r="F57" s="11">
        <v>1996000</v>
      </c>
      <c r="G57" s="11">
        <v>1495000</v>
      </c>
      <c r="H57" s="11">
        <v>1495000</v>
      </c>
      <c r="I57" s="11">
        <v>1495000</v>
      </c>
      <c r="J57" s="11">
        <v>561752</v>
      </c>
      <c r="K57" s="11">
        <f>I57-J57</f>
        <v>933248</v>
      </c>
      <c r="L57" s="11">
        <v>0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+D59</f>
        <v>0</v>
      </c>
      <c r="E58" s="11">
        <f>+E59</f>
        <v>0</v>
      </c>
      <c r="F58" s="11">
        <f>+F59</f>
        <v>8000</v>
      </c>
      <c r="G58" s="11">
        <f>+G59</f>
        <v>6000</v>
      </c>
      <c r="H58" s="11">
        <f>+H59</f>
        <v>6000</v>
      </c>
      <c r="I58" s="11">
        <f>+I59</f>
        <v>6000</v>
      </c>
      <c r="J58" s="11">
        <f>+J59</f>
        <v>0</v>
      </c>
      <c r="K58" s="11">
        <f>I58-J58</f>
        <v>6000</v>
      </c>
      <c r="L58" s="11">
        <f>+L59</f>
        <v>366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8000</v>
      </c>
      <c r="G59" s="11">
        <v>6000</v>
      </c>
      <c r="H59" s="11">
        <v>6000</v>
      </c>
      <c r="I59" s="11">
        <v>6000</v>
      </c>
      <c r="J59" s="11">
        <v>0</v>
      </c>
      <c r="K59" s="11">
        <f>I59-J59</f>
        <v>6000</v>
      </c>
      <c r="L59" s="11">
        <v>366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-37000</v>
      </c>
      <c r="G60" s="11">
        <v>0</v>
      </c>
      <c r="H60" s="11">
        <v>0</v>
      </c>
      <c r="I60" s="11">
        <v>0</v>
      </c>
      <c r="J60" s="11">
        <v>198198</v>
      </c>
      <c r="K60" s="11">
        <f>I60-J60</f>
        <v>-198198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198198</v>
      </c>
      <c r="K61" s="11">
        <f>I61-J61</f>
        <v>-198198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181244</v>
      </c>
      <c r="K62" s="11">
        <f>I62-J62</f>
        <v>-181244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16954</v>
      </c>
      <c r="K63" s="11">
        <f>I63-J63</f>
        <v>-16954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-37000</v>
      </c>
      <c r="G64" s="11">
        <v>0</v>
      </c>
      <c r="H64" s="11">
        <v>0</v>
      </c>
      <c r="I64" s="11">
        <v>0</v>
      </c>
      <c r="J64" s="11">
        <v>0</v>
      </c>
      <c r="K64" s="11">
        <f>I64-J64</f>
        <v>0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-37000</v>
      </c>
      <c r="G65" s="11">
        <v>0</v>
      </c>
      <c r="H65" s="11">
        <v>0</v>
      </c>
      <c r="I65" s="11">
        <v>0</v>
      </c>
      <c r="J65" s="11">
        <v>0</v>
      </c>
      <c r="K65" s="11">
        <f>I65-J65</f>
        <v>0</v>
      </c>
      <c r="L65" s="11"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  <c r="L66" s="9"/>
    </row>
    <row r="67" spans="1:12" x14ac:dyDescent="0.25">
      <c r="A67" s="13" t="s">
        <v>180</v>
      </c>
      <c r="B67" s="13"/>
      <c r="C67" s="13"/>
      <c r="D67" s="13"/>
      <c r="E67" s="13" t="s">
        <v>182</v>
      </c>
      <c r="F67" s="13"/>
      <c r="G67" s="13"/>
      <c r="H67" s="13"/>
      <c r="I67" s="13"/>
      <c r="J67" s="13"/>
      <c r="K67" s="13"/>
      <c r="L67" s="13"/>
    </row>
    <row r="68" spans="1:12" x14ac:dyDescent="0.25">
      <c r="A68" s="3" t="s">
        <v>181</v>
      </c>
      <c r="B68" s="3"/>
      <c r="C68" s="3"/>
      <c r="D68" s="3"/>
      <c r="E68" s="3"/>
      <c r="F68" s="3"/>
      <c r="G68" s="3"/>
      <c r="H68" s="3"/>
      <c r="I68" s="3" t="s">
        <v>183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4">
    <mergeCell ref="K6:K10"/>
    <mergeCell ref="L6:L10"/>
    <mergeCell ref="A67:D67"/>
    <mergeCell ref="A68:D68"/>
    <mergeCell ref="E67:H67"/>
    <mergeCell ref="E68:H68"/>
    <mergeCell ref="I67:L67"/>
    <mergeCell ref="I68:L6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2021-12-06T11:27:11Z</dcterms:created>
  <dcterms:modified xsi:type="dcterms:W3CDTF">2021-12-06T11:27:14Z</dcterms:modified>
</cp:coreProperties>
</file>